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172" activeTab="0"/>
  </bookViews>
  <sheets>
    <sheet name="EN Com.Spec." sheetId="1" r:id="rId1"/>
    <sheet name="NL Com.Spec." sheetId="2" r:id="rId2"/>
    <sheet name="FR Com.Spec." sheetId="3" r:id="rId3"/>
    <sheet name="Allergens EN NE FR" sheetId="4" r:id="rId4"/>
  </sheets>
  <definedNames>
    <definedName name="_xlnm.Print_Area" localSheetId="0">'EN Com.Spec.'!$A$1:$E$43</definedName>
    <definedName name="_xlnm.Print_Area" localSheetId="1">'NL Com.Spec.'!$A$1:$E$43</definedName>
  </definedNames>
  <calcPr fullCalcOnLoad="1"/>
</workbook>
</file>

<file path=xl/sharedStrings.xml><?xml version="1.0" encoding="utf-8"?>
<sst xmlns="http://schemas.openxmlformats.org/spreadsheetml/2006/main" count="357" uniqueCount="283">
  <si>
    <t>pH</t>
  </si>
  <si>
    <t>Productnaam</t>
  </si>
  <si>
    <t>per 100 gram product</t>
  </si>
  <si>
    <t>EAN code</t>
  </si>
  <si>
    <t>PRODUCT INFORMATIE</t>
  </si>
  <si>
    <t>Artikel nummer</t>
  </si>
  <si>
    <t>Voedingswaarde</t>
  </si>
  <si>
    <t>Energie</t>
  </si>
  <si>
    <t>Eiwit</t>
  </si>
  <si>
    <t>Koolhydraten</t>
  </si>
  <si>
    <t>(waarvan suikers)</t>
  </si>
  <si>
    <t>Vet</t>
  </si>
  <si>
    <t>(waarvan verzadigd vet)</t>
  </si>
  <si>
    <t>Voedingsvezel</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</si>
  <si>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</si>
  <si>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</si>
  <si>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</si>
  <si>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</si>
  <si>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</si>
  <si>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</si>
  <si>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</si>
  <si>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</si>
  <si>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</si>
  <si>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</si>
  <si>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</si>
  <si>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</si>
  <si>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</si>
  <si>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</si>
  <si>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</si>
  <si>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</si>
  <si>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</si>
  <si>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</si>
  <si>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</si>
  <si>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</si>
  <si>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</si>
  <si>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</si>
  <si>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</si>
  <si>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</si>
  <si>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</si>
  <si>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</si>
  <si>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</si>
  <si>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</si>
  <si>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</si>
  <si>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</si>
  <si>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</si>
  <si>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</si>
  <si>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</si>
  <si>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</si>
  <si>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</si>
  <si>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</si>
  <si>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</si>
  <si>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</si>
  <si>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</si>
  <si>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</si>
  <si>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</si>
  <si>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</si>
  <si>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</si>
  <si>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</si>
  <si>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</si>
  <si>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</si>
  <si>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</si>
  <si>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</si>
  <si>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</si>
  <si>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</si>
  <si>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</si>
  <si>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</si>
  <si>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</si>
  <si>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</si>
  <si>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</si>
  <si>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</si>
  <si>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</si>
  <si>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per 100 gram bereid product</t>
  </si>
  <si>
    <t>Droge stof</t>
  </si>
  <si>
    <t>Brix</t>
  </si>
  <si>
    <t>Dry matter</t>
  </si>
  <si>
    <t>per 100 gram prepared product</t>
  </si>
  <si>
    <t>kJ / kcal</t>
  </si>
  <si>
    <t>The product is produced according to the Dutch and EU-legislation.</t>
  </si>
  <si>
    <t>Het product is geproduceerd i.o.m. de Nederlandse en EU-wetgeving.</t>
  </si>
  <si>
    <t>kve/g</t>
  </si>
  <si>
    <t>cfu/g</t>
  </si>
  <si>
    <t xml:space="preserve">Vegetarisch: </t>
  </si>
  <si>
    <t xml:space="preserve">Veganistisch:  </t>
  </si>
  <si>
    <t xml:space="preserve">Halal: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</si>
  <si>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</si>
  <si>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</si>
  <si>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</si>
  <si>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</si>
  <si>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</si>
  <si>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</si>
  <si>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</si>
  <si>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</si>
  <si>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</si>
  <si>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</si>
  <si>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</si>
  <si>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</si>
  <si>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</si>
  <si>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</si>
  <si>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</si>
  <si>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</si>
  <si>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</si>
  <si>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</si>
  <si>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</si>
  <si>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</si>
  <si>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</si>
  <si>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</si>
  <si>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</si>
  <si>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</si>
  <si>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</si>
  <si>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</si>
  <si>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</si>
  <si>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</si>
  <si>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Entérobactéries</t>
  </si>
  <si>
    <t>Caractéristiques analytiques</t>
  </si>
  <si>
    <t>Sel</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</si>
  <si>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</si>
  <si>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</si>
  <si>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</si>
  <si>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</si>
  <si>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</si>
  <si>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</si>
  <si>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</si>
  <si>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</si>
  <si>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</si>
  <si>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Végétarien</t>
  </si>
  <si>
    <t>Végétalien</t>
  </si>
  <si>
    <t xml:space="preserve">Effectivedate: </t>
  </si>
  <si>
    <t>English/Nederlands/Français</t>
  </si>
  <si>
    <t>Article no./Artikelnr./Numéro d'article</t>
  </si>
  <si>
    <t>Net weight/Netto inhoud/Poids net / poids net égoutté</t>
  </si>
  <si>
    <t>EAN code/Code EAN</t>
  </si>
  <si>
    <t>Effectivedate/Ingangsdatum/Date d'entrée en vigueur:</t>
  </si>
  <si>
    <t>ALLERGENS / ALLERGENEN / ALLERGÈNES</t>
  </si>
  <si>
    <t>secundair</t>
  </si>
  <si>
    <t>tertiaire</t>
  </si>
  <si>
    <t>secondaire</t>
  </si>
  <si>
    <t>primaire</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</si>
  <si>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</si>
  <si>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</si>
  <si>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</si>
  <si>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</si>
  <si>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</si>
  <si>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</si>
  <si>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</si>
  <si>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</si>
  <si>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</si>
  <si>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</si>
  <si>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per 100 gram dry product</t>
  </si>
  <si>
    <t>yes/no</t>
  </si>
  <si>
    <t>par 100 grammes de produit déshydraté</t>
  </si>
  <si>
    <t xml:space="preserve">Convient au : </t>
  </si>
  <si>
    <t>Matière sèche</t>
  </si>
  <si>
    <t>yes</t>
  </si>
  <si>
    <t>no</t>
  </si>
  <si>
    <t>g)</t>
  </si>
  <si>
    <t xml:space="preserve">&lt;10000 </t>
  </si>
  <si>
    <t>&lt;10</t>
  </si>
  <si>
    <t>Inkjet on cap, Top line: tenability date, bottom line: production date</t>
  </si>
  <si>
    <t>120x100 / 120x80 kg</t>
  </si>
  <si>
    <t>30 kg / 27 kg</t>
  </si>
  <si>
    <t>Holland</t>
  </si>
  <si>
    <t>inkjet op de dop, bovenste regel: houdbaarheidsdatum, onderste regel: productiecode</t>
  </si>
  <si>
    <t>Code de jet d' encru sur la bouteille.         Ligne supérieure: code de tenability.        Ligne de fond: code de production.</t>
  </si>
  <si>
    <t>&lt; 10</t>
  </si>
  <si>
    <t>Lactobacillus</t>
  </si>
  <si>
    <t>0.1</t>
  </si>
  <si>
    <t xml:space="preserve">Gluten free (gluten &lt; 20ppm) </t>
  </si>
  <si>
    <t>Glutenvrij (gluten &lt; 20ppm)</t>
  </si>
  <si>
    <t>sans gluten (gluten &lt;20 ppm)</t>
  </si>
  <si>
    <r>
      <t>LeDa</t>
    </r>
    <r>
      <rPr>
        <b/>
        <sz val="5"/>
        <rFont val="Arial"/>
        <family val="2"/>
      </rPr>
      <t xml:space="preserve">
</t>
    </r>
    <r>
      <rPr>
        <b/>
        <sz val="9"/>
        <rFont val="Arial Narrow"/>
        <family val="2"/>
      </rPr>
      <t>code</t>
    </r>
  </si>
  <si>
    <r>
      <t>GS1</t>
    </r>
    <r>
      <rPr>
        <b/>
        <sz val="5"/>
        <rFont val="Arial"/>
        <family val="2"/>
      </rPr>
      <t xml:space="preserve"> </t>
    </r>
    <r>
      <rPr>
        <b/>
        <sz val="9"/>
        <rFont val="Arial Narrow"/>
        <family val="2"/>
      </rPr>
      <t>code</t>
    </r>
  </si>
  <si>
    <t>Allergens, Allergenen, Allergènes</t>
  </si>
  <si>
    <r>
      <t>Recipe without Recept</t>
    </r>
    <r>
      <rPr>
        <b/>
        <sz val="5"/>
        <rFont val="Arial"/>
        <family val="2"/>
      </rPr>
      <t xml:space="preserve"> </t>
    </r>
    <r>
      <rPr>
        <b/>
        <sz val="9"/>
        <rFont val="Arial Narrow"/>
        <family val="2"/>
      </rPr>
      <t>zonder Recette sans</t>
    </r>
    <r>
      <rPr>
        <b/>
        <sz val="5"/>
        <rFont val="Arial"/>
        <family val="2"/>
      </rPr>
      <t xml:space="preserve"> </t>
    </r>
    <r>
      <rPr>
        <b/>
        <sz val="9"/>
        <rFont val="Arial Narrow"/>
        <family val="2"/>
      </rPr>
      <t>(Z)</t>
    </r>
  </si>
  <si>
    <r>
      <t>May contain Kan bevatten Peut contenir (K)</t>
    </r>
  </si>
  <si>
    <r>
      <t>Unknown Onbekend  Inconnu 
(O)</t>
    </r>
  </si>
  <si>
    <r>
      <t>Legal allergens, Wettelijke allergenen, Obligatoire allerg</t>
    </r>
    <r>
      <rPr>
        <b/>
        <sz val="9"/>
        <rFont val="Calibri"/>
        <family val="2"/>
      </rPr>
      <t>è</t>
    </r>
    <r>
      <rPr>
        <b/>
        <sz val="9"/>
        <rFont val="Arial Narrow"/>
        <family val="2"/>
      </rPr>
      <t>nes</t>
    </r>
  </si>
  <si>
    <r>
      <t>UW</t>
    </r>
  </si>
  <si>
    <t>Wheat,Tarwe,Blé</t>
  </si>
  <si>
    <r>
      <t>NR</t>
    </r>
  </si>
  <si>
    <t>Rye,Rogge, Seigle</t>
  </si>
  <si>
    <r>
      <t>GB</t>
    </r>
  </si>
  <si>
    <t>Barley,Gerst, orge</t>
  </si>
  <si>
    <r>
      <t>GO</t>
    </r>
  </si>
  <si>
    <t>Oats,Haver, Avoine</t>
  </si>
  <si>
    <r>
      <t>GS</t>
    </r>
  </si>
  <si>
    <t>Spelt,Spelt, Epeautre</t>
  </si>
  <si>
    <r>
      <t>GK</t>
    </r>
  </si>
  <si>
    <t>Kamut,Kamut,Kamut</t>
  </si>
  <si>
    <r>
      <t>AW</t>
    </r>
  </si>
  <si>
    <t xml:space="preserve">(*) Gluten </t>
  </si>
  <si>
    <r>
      <t>AC</t>
    </r>
  </si>
  <si>
    <t>Crustaceans,Schaaldieren,Crustacés</t>
  </si>
  <si>
    <r>
      <t>AE</t>
    </r>
  </si>
  <si>
    <t xml:space="preserve">Egg, Ei, Oeufs </t>
  </si>
  <si>
    <t>m</t>
  </si>
  <si>
    <r>
      <t>AF</t>
    </r>
  </si>
  <si>
    <t>Fish,Vis, Poissons</t>
  </si>
  <si>
    <r>
      <t>AP</t>
    </r>
  </si>
  <si>
    <r>
      <t>Paenuts, Aardnoten (pinda's), Arachides/ cacahuet</t>
    </r>
    <r>
      <rPr>
        <sz val="9.5"/>
        <rFont val="Calibri"/>
        <family val="2"/>
      </rPr>
      <t>è</t>
    </r>
    <r>
      <rPr>
        <sz val="9.5"/>
        <rFont val="Arial Narrow"/>
        <family val="2"/>
      </rPr>
      <t>s</t>
    </r>
  </si>
  <si>
    <r>
      <t>AY</t>
    </r>
  </si>
  <si>
    <t>Soy,Soja, Soja</t>
  </si>
  <si>
    <r>
      <t>AM</t>
    </r>
  </si>
  <si>
    <t>Cow's milk protein/Koemelkeiwit/Protéines du lait de vache</t>
  </si>
  <si>
    <r>
      <t>SA</t>
    </r>
  </si>
  <si>
    <t>Almonds, Amandelen, Amandes</t>
  </si>
  <si>
    <r>
      <t>SH</t>
    </r>
  </si>
  <si>
    <r>
      <t>SW</t>
    </r>
  </si>
  <si>
    <t>Walnuts, Walnoten, Noix</t>
  </si>
  <si>
    <r>
      <t>SC</t>
    </r>
  </si>
  <si>
    <t>Cashews, Cashewnoten, Noix de cajou</t>
  </si>
  <si>
    <r>
      <t>SP</t>
    </r>
  </si>
  <si>
    <r>
      <t>Pcan nuts,Pecannoten, Noix de p</t>
    </r>
    <r>
      <rPr>
        <sz val="9.5"/>
        <rFont val="Calibri"/>
        <family val="2"/>
      </rPr>
      <t>é</t>
    </r>
    <r>
      <rPr>
        <sz val="9.5"/>
        <rFont val="Arial Narrow"/>
        <family val="2"/>
      </rPr>
      <t>can</t>
    </r>
  </si>
  <si>
    <r>
      <t>SR</t>
    </r>
  </si>
  <si>
    <r>
      <t>Brazil nuts, Paranoten, Noix de Br</t>
    </r>
    <r>
      <rPr>
        <sz val="9.5"/>
        <rFont val="Calibri"/>
        <family val="2"/>
      </rPr>
      <t>ésil</t>
    </r>
  </si>
  <si>
    <r>
      <t>ST</t>
    </r>
  </si>
  <si>
    <t>Pistachio nuts, Pistachenoten, Pistaches</t>
  </si>
  <si>
    <r>
      <t>SM</t>
    </r>
  </si>
  <si>
    <t>Macadamia/Quensland nuts,Macademianoten, Noix de Macadamia/Queensland</t>
  </si>
  <si>
    <r>
      <t>AN</t>
    </r>
  </si>
  <si>
    <r>
      <t xml:space="preserve">(*) Nuts, Noten (schaalvruchten), Fruits </t>
    </r>
    <r>
      <rPr>
        <sz val="9.5"/>
        <rFont val="Calibri"/>
        <family val="2"/>
      </rPr>
      <t>à</t>
    </r>
    <r>
      <rPr>
        <i/>
        <sz val="9.5"/>
        <rFont val="Arial"/>
        <family val="2"/>
      </rPr>
      <t xml:space="preserve"> coques</t>
    </r>
  </si>
  <si>
    <r>
      <t>BC</t>
    </r>
  </si>
  <si>
    <t>Celery, Selderij, Céleri</t>
  </si>
  <si>
    <r>
      <t>BM</t>
    </r>
  </si>
  <si>
    <t>Mustard, Mosterd, Moutarde</t>
  </si>
  <si>
    <r>
      <t>AS</t>
    </r>
  </si>
  <si>
    <t>Sesame, Sesam, Sésame</t>
  </si>
  <si>
    <r>
      <t>AU</t>
    </r>
  </si>
  <si>
    <t>Sulfite, Sulfiet, Sulfite E220 - E228 
&gt; 10 ppm</t>
  </si>
  <si>
    <r>
      <t>NL</t>
    </r>
  </si>
  <si>
    <r>
      <t>UM</t>
    </r>
  </si>
  <si>
    <t>Molluscs, Weekdieren, Mollusques</t>
  </si>
  <si>
    <r>
      <t>Additional allergens,Aanvullende allergenen, Allerg</t>
    </r>
    <r>
      <rPr>
        <b/>
        <sz val="9"/>
        <rFont val="Calibri"/>
        <family val="2"/>
      </rPr>
      <t>è</t>
    </r>
    <r>
      <rPr>
        <b/>
        <sz val="9"/>
        <rFont val="Arial Narrow"/>
        <family val="2"/>
      </rPr>
      <t>nes suppl</t>
    </r>
    <r>
      <rPr>
        <b/>
        <sz val="9"/>
        <rFont val="Calibri"/>
        <family val="2"/>
      </rPr>
      <t>é</t>
    </r>
    <r>
      <rPr>
        <b/>
        <sz val="9"/>
        <rFont val="Arial Narrow"/>
        <family val="2"/>
      </rPr>
      <t>mentaris</t>
    </r>
  </si>
  <si>
    <r>
      <t>ML</t>
    </r>
  </si>
  <si>
    <t>Lactose, Lactose, Lactose</t>
  </si>
  <si>
    <r>
      <t>NC</t>
    </r>
  </si>
  <si>
    <t>Cacoa, Cacao, Cacao</t>
  </si>
  <si>
    <r>
      <t>MG</t>
    </r>
  </si>
  <si>
    <r>
      <t>MK</t>
    </r>
  </si>
  <si>
    <t>Chicken, Kippenvlees, Poulet</t>
  </si>
  <si>
    <r>
      <t>NK</t>
    </r>
  </si>
  <si>
    <t>Coriander, Koriander, Coriandre</t>
  </si>
  <si>
    <r>
      <t>NM</t>
    </r>
  </si>
  <si>
    <t>Maize, Maïs, Maïs</t>
  </si>
  <si>
    <r>
      <t>NP</t>
    </r>
  </si>
  <si>
    <t>Legumes-pulses, Peulvruchten,Légumineuses</t>
  </si>
  <si>
    <r>
      <t>MC</t>
    </r>
  </si>
  <si>
    <t>Beef, Rundvlees, Boeuf</t>
  </si>
  <si>
    <r>
      <t>MP</t>
    </r>
  </si>
  <si>
    <t>Pork, Varkensvlees,Porc</t>
  </si>
  <si>
    <r>
      <t>NW</t>
    </r>
  </si>
  <si>
    <t>Carrot, Wortel, Carotte</t>
  </si>
  <si>
    <t>(*) Only to be used in case of cross contamination</t>
  </si>
  <si>
    <r>
      <t xml:space="preserve">(*) Dit alleen invullen als sprake kan zijn van kruisbesmetting </t>
    </r>
  </si>
  <si>
    <r>
      <t>(*) Uniquement destin</t>
    </r>
    <r>
      <rPr>
        <i/>
        <sz val="8"/>
        <rFont val="Calibri"/>
        <family val="2"/>
      </rPr>
      <t>é</t>
    </r>
    <r>
      <rPr>
        <i/>
        <sz val="8"/>
        <rFont val="Arial"/>
        <family val="2"/>
      </rPr>
      <t xml:space="preserve"> </t>
    </r>
    <r>
      <rPr>
        <i/>
        <sz val="8"/>
        <rFont val="Calibri"/>
        <family val="2"/>
      </rPr>
      <t>à</t>
    </r>
    <r>
      <rPr>
        <i/>
        <sz val="8"/>
        <rFont val="Arial"/>
        <family val="2"/>
      </rPr>
      <t xml:space="preserve"> la contamination crois</t>
    </r>
    <r>
      <rPr>
        <i/>
        <sz val="8"/>
        <rFont val="Calibri"/>
        <family val="2"/>
      </rPr>
      <t>é</t>
    </r>
    <r>
      <rPr>
        <i/>
        <sz val="8"/>
        <rFont val="Arial"/>
        <family val="2"/>
      </rPr>
      <t>e</t>
    </r>
  </si>
  <si>
    <t>Zout</t>
  </si>
  <si>
    <t xml:space="preserve">tray / shrinkfoil </t>
  </si>
  <si>
    <t xml:space="preserve">Kosher parev: </t>
  </si>
  <si>
    <t xml:space="preserve">Casher parev: </t>
  </si>
  <si>
    <t>2650 / 644</t>
  </si>
  <si>
    <t>(5.3</t>
  </si>
  <si>
    <t>(1.5</t>
  </si>
  <si>
    <t>0.8</t>
  </si>
  <si>
    <t>Glass bottle / cap</t>
  </si>
  <si>
    <t>Mayonnaise 70% EU  (4-377)</t>
  </si>
  <si>
    <r>
      <t>Rape seed oil 68%, water, pasteurized</t>
    </r>
    <r>
      <rPr>
        <b/>
        <sz val="14"/>
        <rFont val="Arial"/>
        <family val="2"/>
      </rPr>
      <t xml:space="preserve"> egg</t>
    </r>
    <r>
      <rPr>
        <sz val="14"/>
        <rFont val="Arial"/>
        <family val="2"/>
      </rPr>
      <t xml:space="preserve"> yolk* 5%, spirit vinegar, sugar, starch, salt, </t>
    </r>
    <r>
      <rPr>
        <b/>
        <sz val="14"/>
        <rFont val="Arial"/>
        <family val="2"/>
      </rPr>
      <t>mustard</t>
    </r>
    <r>
      <rPr>
        <sz val="14"/>
        <rFont val="Arial"/>
        <family val="2"/>
      </rPr>
      <t xml:space="preserve"> seeds, spices, antioxidant (calcium disodium EDTA).
*From free range eggs.</t>
    </r>
  </si>
  <si>
    <t>460 g - 480 ml</t>
  </si>
  <si>
    <t>91,2x91,2x118 mm</t>
  </si>
  <si>
    <t>225 g / 12 g</t>
  </si>
  <si>
    <t>185x370x121 mm</t>
  </si>
  <si>
    <t>60 g / 24 g</t>
  </si>
  <si>
    <t>Mayonnaise 70% EU   (4-378)</t>
  </si>
  <si>
    <t>Raapzaadolie 68%, water, gepasteuriseerd eigeel 5% *, azijn, suiker, zetmeel, zout, mosterdzaden, specerijen, antioxidant (calcium-dinatrium-EDTA)                                                                                                                                                                                     * van eieren van hennen met vrije uitloop</t>
  </si>
  <si>
    <t>Huile de colza 68%, eau, jeune d' oeuf pasteurise 5%  * vinaigre, sucre, amidon, sel, graines de moutarde, épices, antioxydant (calcium disodium EDTA)                                                                                                                                * D' oeufs de poules élevées en plein air</t>
  </si>
  <si>
    <t>0.90 - 1.30</t>
  </si>
  <si>
    <t>3.45 - 3.75</t>
  </si>
  <si>
    <t>0.30 - 0.50</t>
  </si>
  <si>
    <r>
      <t>Recipe with Recept</t>
    </r>
    <r>
      <rPr>
        <b/>
        <sz val="5"/>
        <rFont val="Arial"/>
        <family val="2"/>
      </rPr>
      <t xml:space="preserve"> </t>
    </r>
    <r>
      <rPr>
        <b/>
        <sz val="9"/>
        <rFont val="Arial Narrow"/>
        <family val="2"/>
      </rPr>
      <t>met Recette avec (M)</t>
    </r>
  </si>
  <si>
    <t>5000157076434 / 8715700422046 / 8715700422039 /8715700422053 / 8715700422480 / 8715700115368 / 8715700110141</t>
  </si>
  <si>
    <t>Hazelnuts, Hazelnoten, Noisettes</t>
  </si>
  <si>
    <t>Lupine, Lupine, Lupin</t>
  </si>
  <si>
    <t>Glutamate, Glutaminaat, Glutamate
E620 - E625</t>
  </si>
  <si>
    <t>76006403 / 76006405 / 76006499 / 76006544 / 76006763 / 76007189 / 76008806 / 76009012 / 76011330 / 76011367</t>
  </si>
  <si>
    <t>76006403 / 76006405 / 76006499 / 76006763 / 76007189 / 76008806 / 76009012 / 76011330 / 76011367</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</si>
</sst>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fl&quot;\ #,##0_-;&quot;fl&quot;\ #,##0\-"/>
    <numFmt numFmtId="189" formatCode="&quot;fl&quot;\ #,##0_-;[Red]&quot;fl&quot;\ #,##0\-"/>
    <numFmt numFmtId="190" formatCode="&quot;fl&quot;\ #,##0.00_-;&quot;fl&quot;\ #,##0.00\-"/>
    <numFmt numFmtId="191" formatCode="&quot;fl&quot;\ #,##0.00_-;[Red]&quot;fl&quot;\ #,##0.00\-"/>
    <numFmt numFmtId="192" formatCode="_-&quot;fl&quot;\ * #,##0_-;_-&quot;fl&quot;\ * #,##0\-;_-&quot;fl&quot;\ * &quot;-&quot;_-;_-@_-"/>
    <numFmt numFmtId="193" formatCode="_-&quot;fl&quot;\ * #,##0.00_-;_-&quot;fl&quot;\ * #,##0.00\-;_-&quot;fl&quot;\ *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Ja&quot;;&quot;Ja&quot;;&quot;Nee&quot;"/>
    <numFmt numFmtId="203" formatCode="&quot;Waar&quot;;&quot;Waar&quot;;&quot;Niet waar&quot;"/>
    <numFmt numFmtId="204" formatCode="&quot;Aan&quot;;&quot;Aan&quot;;&quot;Uit&quot;"/>
    <numFmt numFmtId="205" formatCode="dd\-mm\-yy"/>
    <numFmt numFmtId="206" formatCode="0.0"/>
    <numFmt numFmtId="207" formatCode="00.0"/>
  </numFmts>
  <fonts count="53">
    <font>
      <sz val="10"/>
      <name val="Arial"/>
      <family val="0"/>
    </font>
    <font>
      <b/>
      <sz val="22"/>
      <name val="Arial"/>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sz val="22"/>
      <name val="Arial"/>
      <family val="2"/>
    </font>
    <font>
      <b/>
      <sz val="9"/>
      <name val="Arial Narrow"/>
      <family val="2"/>
    </font>
    <font>
      <b/>
      <sz val="5"/>
      <name val="Arial"/>
      <family val="2"/>
    </font>
    <font>
      <b/>
      <sz val="9"/>
      <name val="Calibri"/>
      <family val="2"/>
    </font>
    <font>
      <sz val="9.5"/>
      <name val="Arial Narrow"/>
      <family val="2"/>
    </font>
    <font>
      <sz val="5"/>
      <name val="Arial"/>
      <family val="2"/>
    </font>
    <font>
      <i/>
      <sz val="9.5"/>
      <name val="Arial"/>
      <family val="2"/>
    </font>
    <font>
      <sz val="9.5"/>
      <name val="Calibri"/>
      <family val="2"/>
    </font>
    <font>
      <sz val="9"/>
      <name val="Arial Narrow"/>
      <family val="2"/>
    </font>
    <font>
      <i/>
      <sz val="8"/>
      <name val="Arial"/>
      <family val="2"/>
    </font>
    <font>
      <i/>
      <sz val="8"/>
      <name val="Arial Narrow"/>
      <family val="2"/>
    </font>
    <font>
      <i/>
      <sz val="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indexed="22"/>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bottom style="thin"/>
    </border>
    <border>
      <left/>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right/>
      <top style="thin"/>
      <bottom style="thin"/>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8">
    <xf numFmtId="0" fontId="0" fillId="0" borderId="0" xfId="0" applyAlignment="1">
      <alignment/>
    </xf>
    <xf numFmtId="0" fontId="0" fillId="0" borderId="0" xfId="0" applyBorder="1" applyAlignment="1">
      <alignment/>
    </xf>
    <xf numFmtId="0" fontId="3" fillId="0" borderId="10" xfId="0" applyFont="1" applyBorder="1" applyAlignment="1">
      <alignment horizontal="left" vertical="top" wrapText="1"/>
    </xf>
    <xf numFmtId="0" fontId="2" fillId="0" borderId="11" xfId="0" applyFont="1" applyBorder="1" applyAlignment="1">
      <alignment vertical="top"/>
    </xf>
    <xf numFmtId="0" fontId="2" fillId="0" borderId="12" xfId="0" applyFont="1" applyBorder="1" applyAlignment="1">
      <alignment horizontal="left" vertical="top"/>
    </xf>
    <xf numFmtId="0" fontId="3" fillId="0" borderId="10" xfId="0" applyFont="1" applyBorder="1" applyAlignment="1">
      <alignment horizontal="left" vertical="top"/>
    </xf>
    <xf numFmtId="0" fontId="3" fillId="0" borderId="13" xfId="0" applyFont="1" applyBorder="1" applyAlignment="1">
      <alignment vertical="top"/>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3" fillId="0" borderId="15" xfId="0" applyFont="1" applyBorder="1" applyAlignment="1">
      <alignmen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2" xfId="0" applyFont="1" applyBorder="1" applyAlignment="1">
      <alignment vertical="top"/>
    </xf>
    <xf numFmtId="0" fontId="3" fillId="0" borderId="18" xfId="0" applyFont="1" applyBorder="1" applyAlignment="1">
      <alignment vertical="top" wrapText="1"/>
    </xf>
    <xf numFmtId="0" fontId="3" fillId="0" borderId="17" xfId="0" applyFont="1" applyBorder="1" applyAlignment="1">
      <alignment vertical="top"/>
    </xf>
    <xf numFmtId="0" fontId="3" fillId="0" borderId="17" xfId="0" applyFont="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wrapText="1"/>
    </xf>
    <xf numFmtId="0" fontId="3" fillId="0" borderId="19" xfId="0" applyFont="1" applyBorder="1" applyAlignment="1">
      <alignment vertical="top" wrapText="1"/>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vertical="top" wrapText="1"/>
    </xf>
    <xf numFmtId="0" fontId="3" fillId="0" borderId="14" xfId="0" applyFont="1" applyBorder="1" applyAlignment="1">
      <alignment vertical="top"/>
    </xf>
    <xf numFmtId="0" fontId="3" fillId="0" borderId="15" xfId="0" applyFont="1" applyBorder="1" applyAlignment="1">
      <alignment horizontal="right" vertical="top"/>
    </xf>
    <xf numFmtId="0" fontId="3" fillId="0" borderId="25" xfId="0" applyFont="1" applyBorder="1" applyAlignment="1">
      <alignment vertical="top" wrapText="1"/>
    </xf>
    <xf numFmtId="0" fontId="3" fillId="0" borderId="15" xfId="0" applyFont="1" applyBorder="1" applyAlignment="1">
      <alignment vertical="top" wrapText="1"/>
    </xf>
    <xf numFmtId="0" fontId="3" fillId="0" borderId="15" xfId="0" applyFont="1" applyFill="1" applyBorder="1" applyAlignment="1">
      <alignment vertical="top" wrapText="1"/>
    </xf>
    <xf numFmtId="0" fontId="3" fillId="0" borderId="14" xfId="0" applyFont="1" applyBorder="1" applyAlignment="1" applyProtection="1">
      <alignment vertical="top" wrapText="1"/>
      <protection/>
    </xf>
    <xf numFmtId="0" fontId="3" fillId="0" borderId="15" xfId="0" applyFont="1" applyFill="1" applyBorder="1" applyAlignment="1">
      <alignment horizontal="left" vertical="top" wrapText="1"/>
    </xf>
    <xf numFmtId="0" fontId="3" fillId="0" borderId="26" xfId="0" applyFont="1" applyBorder="1" applyAlignment="1">
      <alignment/>
    </xf>
    <xf numFmtId="0" fontId="2" fillId="0" borderId="16" xfId="0" applyFont="1" applyBorder="1" applyAlignment="1">
      <alignment horizontal="left" vertical="top" wrapText="1"/>
    </xf>
    <xf numFmtId="0" fontId="3" fillId="0" borderId="27" xfId="0" applyFont="1" applyBorder="1" applyAlignment="1">
      <alignment horizontal="right" vertical="top"/>
    </xf>
    <xf numFmtId="0" fontId="3" fillId="0" borderId="16" xfId="0" applyFont="1" applyBorder="1" applyAlignment="1">
      <alignment horizontal="right" vertical="top"/>
    </xf>
    <xf numFmtId="0" fontId="3" fillId="0" borderId="28" xfId="0" applyFont="1" applyBorder="1" applyAlignment="1">
      <alignment horizontal="right" vertical="top"/>
    </xf>
    <xf numFmtId="0" fontId="3" fillId="0" borderId="29" xfId="0" applyFont="1" applyBorder="1" applyAlignment="1">
      <alignment vertical="top"/>
    </xf>
    <xf numFmtId="0" fontId="3" fillId="0" borderId="30"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xf>
    <xf numFmtId="0" fontId="3" fillId="0" borderId="30" xfId="0" applyFont="1" applyBorder="1" applyAlignment="1">
      <alignment/>
    </xf>
    <xf numFmtId="0" fontId="2" fillId="0" borderId="16" xfId="0" applyFont="1" applyBorder="1" applyAlignment="1">
      <alignment vertical="top"/>
    </xf>
    <xf numFmtId="0" fontId="3" fillId="0" borderId="15" xfId="0" applyNumberFormat="1" applyFont="1" applyBorder="1" applyAlignment="1">
      <alignment horizontal="right" vertical="top"/>
    </xf>
    <xf numFmtId="0" fontId="3" fillId="0" borderId="33" xfId="0" applyNumberFormat="1" applyFont="1" applyBorder="1" applyAlignment="1">
      <alignment horizontal="right" vertical="top"/>
    </xf>
    <xf numFmtId="0" fontId="3" fillId="0" borderId="34" xfId="0" applyFont="1" applyBorder="1" applyAlignment="1">
      <alignment/>
    </xf>
    <xf numFmtId="0" fontId="3" fillId="0" borderId="27" xfId="0" applyNumberFormat="1" applyFont="1" applyBorder="1" applyAlignment="1">
      <alignment horizontal="right" vertical="top"/>
    </xf>
    <xf numFmtId="0" fontId="3" fillId="0" borderId="33" xfId="0" applyFont="1" applyBorder="1" applyAlignment="1">
      <alignment vertical="top"/>
    </xf>
    <xf numFmtId="205" fontId="4" fillId="0" borderId="0" xfId="0" applyNumberFormat="1" applyFont="1" applyBorder="1" applyAlignment="1">
      <alignment horizontal="right" vertical="top"/>
    </xf>
    <xf numFmtId="0" fontId="4" fillId="0" borderId="35" xfId="0" applyFont="1" applyBorder="1" applyAlignment="1">
      <alignment horizontal="right" wrapText="1"/>
    </xf>
    <xf numFmtId="0" fontId="3" fillId="0" borderId="19" xfId="0" applyFont="1" applyBorder="1" applyAlignment="1" applyProtection="1">
      <alignment vertical="top"/>
      <protection/>
    </xf>
    <xf numFmtId="0" fontId="3" fillId="0" borderId="29" xfId="0" applyFont="1" applyBorder="1" applyAlignment="1" applyProtection="1">
      <alignment vertical="top"/>
      <protection/>
    </xf>
    <xf numFmtId="0" fontId="3" fillId="0" borderId="24" xfId="0" applyFont="1" applyBorder="1" applyAlignment="1" applyProtection="1">
      <alignment vertical="top"/>
      <protection/>
    </xf>
    <xf numFmtId="0" fontId="0" fillId="0" borderId="0" xfId="0" applyAlignment="1" applyProtection="1">
      <alignment/>
      <protection/>
    </xf>
    <xf numFmtId="0" fontId="4" fillId="0" borderId="35" xfId="0" applyFont="1" applyBorder="1" applyAlignment="1" applyProtection="1">
      <alignment horizontal="right" wrapText="1"/>
      <protection/>
    </xf>
    <xf numFmtId="205" fontId="4" fillId="0" borderId="29" xfId="0" applyNumberFormat="1" applyFont="1" applyBorder="1" applyAlignment="1" applyProtection="1">
      <alignment horizontal="right" wrapText="1"/>
      <protection/>
    </xf>
    <xf numFmtId="0" fontId="0" fillId="0" borderId="0" xfId="0" applyBorder="1" applyAlignment="1" applyProtection="1">
      <alignment/>
      <protection/>
    </xf>
    <xf numFmtId="0" fontId="2" fillId="0" borderId="11" xfId="0" applyFont="1" applyBorder="1" applyAlignment="1" applyProtection="1">
      <alignment vertical="top"/>
      <protection/>
    </xf>
    <xf numFmtId="0" fontId="3" fillId="0" borderId="0" xfId="0" applyFont="1" applyBorder="1" applyAlignment="1" applyProtection="1">
      <alignment vertical="top"/>
      <protection/>
    </xf>
    <xf numFmtId="0" fontId="3" fillId="0" borderId="16"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3" fillId="0" borderId="10" xfId="0" applyFont="1" applyBorder="1" applyAlignment="1" applyProtection="1">
      <alignment horizontal="left" vertical="top"/>
      <protection/>
    </xf>
    <xf numFmtId="0" fontId="3" fillId="0" borderId="15" xfId="0" applyFont="1" applyBorder="1" applyAlignment="1" applyProtection="1">
      <alignment horizontal="right" vertical="top"/>
      <protection/>
    </xf>
    <xf numFmtId="0" fontId="3" fillId="0" borderId="27" xfId="0" applyFont="1" applyBorder="1" applyAlignment="1" applyProtection="1">
      <alignment horizontal="right" vertical="top"/>
      <protection/>
    </xf>
    <xf numFmtId="0" fontId="3" fillId="0" borderId="20" xfId="0" applyFont="1" applyBorder="1" applyAlignment="1" applyProtection="1">
      <alignment vertical="top"/>
      <protection/>
    </xf>
    <xf numFmtId="0" fontId="3" fillId="0" borderId="13" xfId="0" applyFont="1" applyBorder="1" applyAlignment="1" applyProtection="1">
      <alignment vertical="top"/>
      <protection/>
    </xf>
    <xf numFmtId="0" fontId="3" fillId="0" borderId="29" xfId="0" applyFont="1" applyBorder="1" applyAlignment="1" applyProtection="1">
      <alignment vertical="top"/>
      <protection/>
    </xf>
    <xf numFmtId="0" fontId="3" fillId="0" borderId="21" xfId="0" applyFont="1" applyBorder="1" applyAlignment="1" applyProtection="1">
      <alignment vertical="top"/>
      <protection/>
    </xf>
    <xf numFmtId="0" fontId="2" fillId="0" borderId="12"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3" fillId="0" borderId="15" xfId="0" applyFont="1" applyBorder="1" applyAlignment="1" applyProtection="1">
      <alignment vertical="top" wrapText="1"/>
      <protection/>
    </xf>
    <xf numFmtId="0" fontId="3" fillId="0" borderId="15" xfId="0" applyFont="1" applyFill="1" applyBorder="1" applyAlignment="1" applyProtection="1">
      <alignment horizontal="left" vertical="top" wrapText="1"/>
      <protection/>
    </xf>
    <xf numFmtId="0" fontId="3" fillId="0" borderId="17" xfId="0" applyFont="1" applyBorder="1" applyAlignment="1" applyProtection="1">
      <alignment vertical="top" wrapText="1"/>
      <protection/>
    </xf>
    <xf numFmtId="0" fontId="3" fillId="0" borderId="10" xfId="0" applyFont="1" applyBorder="1" applyAlignment="1" applyProtection="1">
      <alignment horizontal="left" vertical="top" wrapText="1"/>
      <protection/>
    </xf>
    <xf numFmtId="0" fontId="3" fillId="0" borderId="15" xfId="0" applyFont="1" applyBorder="1" applyAlignment="1" applyProtection="1">
      <alignment/>
      <protection/>
    </xf>
    <xf numFmtId="0" fontId="3" fillId="0" borderId="17" xfId="0" applyFont="1" applyBorder="1" applyAlignment="1" applyProtection="1">
      <alignment/>
      <protection/>
    </xf>
    <xf numFmtId="0" fontId="3" fillId="0" borderId="19" xfId="0" applyFont="1" applyBorder="1" applyAlignment="1" applyProtection="1">
      <alignment vertical="top"/>
      <protection/>
    </xf>
    <xf numFmtId="0" fontId="2" fillId="0" borderId="1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3" fillId="0" borderId="36"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37"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16" xfId="0" applyFont="1" applyBorder="1" applyAlignment="1" applyProtection="1">
      <alignment wrapText="1"/>
      <protection/>
    </xf>
    <xf numFmtId="0" fontId="3" fillId="0" borderId="17" xfId="0" applyFont="1" applyBorder="1" applyAlignment="1" applyProtection="1">
      <alignment horizontal="right" vertical="top"/>
      <protection/>
    </xf>
    <xf numFmtId="0" fontId="3" fillId="0" borderId="31" xfId="0" applyFont="1" applyBorder="1" applyAlignment="1" applyProtection="1">
      <alignment horizontal="right" vertical="top"/>
      <protection/>
    </xf>
    <xf numFmtId="0" fontId="3" fillId="0" borderId="31" xfId="0" applyNumberFormat="1" applyFont="1" applyBorder="1" applyAlignment="1">
      <alignment horizontal="right" vertical="top"/>
    </xf>
    <xf numFmtId="0" fontId="3" fillId="0" borderId="17" xfId="0" applyFont="1" applyBorder="1" applyAlignment="1" applyProtection="1">
      <alignment horizontal="right" vertical="top" wrapText="1"/>
      <protection/>
    </xf>
    <xf numFmtId="0" fontId="3" fillId="0" borderId="15"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38" xfId="0" applyFont="1" applyBorder="1" applyAlignment="1">
      <alignment vertical="top" wrapText="1"/>
    </xf>
    <xf numFmtId="0" fontId="3" fillId="0" borderId="39" xfId="0" applyFont="1" applyBorder="1" applyAlignment="1">
      <alignment vertical="top" wrapText="1"/>
    </xf>
    <xf numFmtId="0" fontId="0" fillId="0" borderId="0" xfId="0" applyFont="1" applyBorder="1" applyAlignment="1">
      <alignment horizontal="right" wrapText="1"/>
    </xf>
    <xf numFmtId="0" fontId="3" fillId="0" borderId="40" xfId="0" applyFont="1" applyBorder="1" applyAlignment="1" applyProtection="1">
      <alignment vertical="center" wrapText="1"/>
      <protection locked="0"/>
    </xf>
    <xf numFmtId="0" fontId="3" fillId="0" borderId="41" xfId="0" applyFont="1" applyBorder="1" applyAlignment="1" applyProtection="1">
      <alignment vertical="center"/>
      <protection locked="0"/>
    </xf>
    <xf numFmtId="0" fontId="3" fillId="0" borderId="32" xfId="0" applyNumberFormat="1" applyFont="1" applyBorder="1" applyAlignment="1">
      <alignment vertical="top"/>
    </xf>
    <xf numFmtId="0" fontId="3" fillId="0" borderId="42" xfId="0" applyNumberFormat="1" applyFont="1" applyBorder="1" applyAlignment="1">
      <alignment vertical="top"/>
    </xf>
    <xf numFmtId="9" fontId="3" fillId="0" borderId="43" xfId="0" applyNumberFormat="1" applyFont="1" applyBorder="1" applyAlignment="1">
      <alignment vertical="top"/>
    </xf>
    <xf numFmtId="9" fontId="3" fillId="0" borderId="44" xfId="0" applyNumberFormat="1" applyFont="1" applyBorder="1" applyAlignment="1">
      <alignment vertical="top"/>
    </xf>
    <xf numFmtId="0" fontId="3" fillId="0" borderId="40" xfId="0" applyFont="1" applyBorder="1" applyAlignment="1" applyProtection="1">
      <alignment vertical="center"/>
      <protection locked="0"/>
    </xf>
    <xf numFmtId="0" fontId="3" fillId="0" borderId="32" xfId="0" applyFont="1" applyBorder="1" applyAlignment="1">
      <alignment vertical="top"/>
    </xf>
    <xf numFmtId="0" fontId="3" fillId="0" borderId="42" xfId="0" applyFont="1" applyBorder="1" applyAlignment="1">
      <alignment vertical="top"/>
    </xf>
    <xf numFmtId="0" fontId="3" fillId="0" borderId="42" xfId="0" applyFont="1" applyBorder="1" applyAlignment="1" applyProtection="1">
      <alignment/>
      <protection/>
    </xf>
    <xf numFmtId="9" fontId="3" fillId="0" borderId="43" xfId="0" applyNumberFormat="1" applyFont="1" applyBorder="1" applyAlignment="1">
      <alignment/>
    </xf>
    <xf numFmtId="0" fontId="3" fillId="0" borderId="44" xfId="0" applyFont="1" applyBorder="1" applyAlignment="1" applyProtection="1">
      <alignment/>
      <protection/>
    </xf>
    <xf numFmtId="0" fontId="3" fillId="0" borderId="29" xfId="0" applyFont="1" applyBorder="1" applyAlignment="1">
      <alignment vertical="top" wrapText="1"/>
    </xf>
    <xf numFmtId="0" fontId="3" fillId="0" borderId="0" xfId="0" applyFont="1" applyBorder="1" applyAlignment="1">
      <alignment vertical="top" wrapText="1"/>
    </xf>
    <xf numFmtId="0" fontId="2" fillId="0" borderId="15" xfId="0" applyFont="1" applyBorder="1" applyAlignment="1" applyProtection="1">
      <alignment horizontal="left" vertical="top" wrapText="1"/>
      <protection/>
    </xf>
    <xf numFmtId="0" fontId="3" fillId="0" borderId="0" xfId="0" applyFont="1" applyBorder="1" applyAlignment="1" applyProtection="1">
      <alignment vertical="top"/>
      <protection/>
    </xf>
    <xf numFmtId="0" fontId="3" fillId="0" borderId="27" xfId="0" applyFont="1" applyBorder="1" applyAlignment="1" applyProtection="1">
      <alignment vertical="top"/>
      <protection/>
    </xf>
    <xf numFmtId="0" fontId="3" fillId="0" borderId="31" xfId="0" applyFont="1" applyBorder="1" applyAlignment="1" applyProtection="1">
      <alignment vertical="top" wrapText="1"/>
      <protection/>
    </xf>
    <xf numFmtId="0" fontId="3" fillId="0" borderId="15" xfId="0" applyFont="1" applyBorder="1" applyAlignment="1">
      <alignment vertical="top"/>
    </xf>
    <xf numFmtId="0" fontId="3" fillId="0" borderId="39" xfId="0" applyFont="1" applyBorder="1" applyAlignment="1" applyProtection="1">
      <alignment vertical="top"/>
      <protection/>
    </xf>
    <xf numFmtId="0" fontId="3" fillId="0" borderId="0" xfId="0" applyFont="1" applyBorder="1" applyAlignment="1">
      <alignment vertical="top"/>
    </xf>
    <xf numFmtId="0" fontId="3" fillId="0" borderId="20" xfId="0" applyFont="1" applyBorder="1" applyAlignment="1" applyProtection="1">
      <alignment vertical="top"/>
      <protection/>
    </xf>
    <xf numFmtId="0" fontId="3" fillId="0" borderId="31" xfId="0" applyFont="1" applyBorder="1" applyAlignment="1">
      <alignment vertical="top" wrapText="1"/>
    </xf>
    <xf numFmtId="0" fontId="3" fillId="0" borderId="27" xfId="0" applyFont="1" applyBorder="1" applyAlignment="1">
      <alignment vertical="top"/>
    </xf>
    <xf numFmtId="0" fontId="0" fillId="0" borderId="20" xfId="0" applyBorder="1" applyAlignment="1">
      <alignment/>
    </xf>
    <xf numFmtId="0" fontId="3" fillId="0" borderId="16" xfId="0" applyNumberFormat="1" applyFont="1" applyBorder="1" applyAlignment="1">
      <alignment horizontal="right" vertical="top"/>
    </xf>
    <xf numFmtId="0" fontId="0" fillId="0" borderId="20" xfId="0" applyBorder="1" applyAlignment="1">
      <alignment vertical="top"/>
    </xf>
    <xf numFmtId="0" fontId="3" fillId="0" borderId="15" xfId="0" applyFont="1" applyBorder="1" applyAlignment="1" applyProtection="1">
      <alignment horizontal="right" vertical="top" wrapText="1"/>
      <protection/>
    </xf>
    <xf numFmtId="0" fontId="3" fillId="0" borderId="0" xfId="0" applyFont="1" applyBorder="1" applyAlignment="1">
      <alignment vertical="top" wrapText="1"/>
    </xf>
    <xf numFmtId="0" fontId="0" fillId="0" borderId="0" xfId="0" applyBorder="1" applyAlignment="1">
      <alignment vertical="top"/>
    </xf>
    <xf numFmtId="0" fontId="0" fillId="0" borderId="14" xfId="0" applyBorder="1" applyAlignment="1">
      <alignment/>
    </xf>
    <xf numFmtId="0" fontId="0" fillId="0" borderId="19" xfId="0" applyBorder="1" applyAlignment="1">
      <alignment/>
    </xf>
    <xf numFmtId="0" fontId="0" fillId="0" borderId="26" xfId="0" applyFont="1" applyBorder="1" applyAlignment="1">
      <alignment/>
    </xf>
    <xf numFmtId="0" fontId="2" fillId="0" borderId="45" xfId="0" applyFont="1" applyBorder="1" applyAlignment="1" quotePrefix="1">
      <alignment horizontal="center"/>
    </xf>
    <xf numFmtId="0" fontId="0" fillId="0" borderId="46" xfId="0" applyFont="1" applyBorder="1" applyAlignment="1">
      <alignment/>
    </xf>
    <xf numFmtId="0" fontId="8" fillId="0" borderId="47" xfId="0" applyFont="1" applyFill="1" applyBorder="1" applyAlignment="1">
      <alignment horizontal="center" vertical="top" wrapText="1"/>
    </xf>
    <xf numFmtId="0" fontId="8" fillId="0" borderId="48" xfId="0" applyFont="1" applyFill="1" applyBorder="1" applyAlignment="1">
      <alignment horizontal="left" vertical="top" wrapText="1"/>
    </xf>
    <xf numFmtId="0" fontId="8" fillId="0" borderId="48" xfId="0" applyFont="1" applyFill="1" applyBorder="1" applyAlignment="1">
      <alignment horizontal="justify" vertical="top"/>
    </xf>
    <xf numFmtId="0" fontId="8" fillId="0" borderId="49" xfId="0" applyFont="1" applyFill="1" applyBorder="1" applyAlignment="1">
      <alignment horizontal="left" vertical="top" wrapText="1"/>
    </xf>
    <xf numFmtId="0" fontId="0" fillId="0" borderId="47" xfId="0" applyFill="1" applyBorder="1" applyAlignment="1">
      <alignment horizontal="left" vertical="top"/>
    </xf>
    <xf numFmtId="0" fontId="0" fillId="0" borderId="48" xfId="0" applyFill="1" applyBorder="1" applyAlignment="1">
      <alignment horizontal="left" vertical="top"/>
    </xf>
    <xf numFmtId="0" fontId="8" fillId="0" borderId="48" xfId="0" applyFont="1" applyFill="1" applyBorder="1" applyAlignment="1">
      <alignment horizontal="left" vertical="center" wrapText="1"/>
    </xf>
    <xf numFmtId="0" fontId="0" fillId="0" borderId="48" xfId="0" applyFill="1" applyBorder="1" applyAlignment="1">
      <alignment horizontal="center" vertical="top"/>
    </xf>
    <xf numFmtId="0" fontId="0" fillId="0" borderId="49" xfId="0" applyFill="1" applyBorder="1" applyAlignment="1">
      <alignment horizontal="center" vertical="top"/>
    </xf>
    <xf numFmtId="206" fontId="11" fillId="0" borderId="47" xfId="0" applyNumberFormat="1" applyFont="1" applyFill="1" applyBorder="1" applyAlignment="1">
      <alignment horizontal="left" vertical="center"/>
    </xf>
    <xf numFmtId="0" fontId="11" fillId="0" borderId="48" xfId="0" applyFont="1" applyFill="1" applyBorder="1" applyAlignment="1">
      <alignment horizontal="left" vertical="center" wrapText="1"/>
    </xf>
    <xf numFmtId="1" fontId="11" fillId="0" borderId="47" xfId="0" applyNumberFormat="1" applyFont="1" applyFill="1" applyBorder="1" applyAlignment="1">
      <alignment horizontal="left" vertical="center"/>
    </xf>
    <xf numFmtId="0" fontId="13" fillId="0" borderId="48" xfId="0" applyFont="1" applyFill="1" applyBorder="1" applyAlignment="1">
      <alignment horizontal="left" vertical="center" wrapText="1" indent="3"/>
    </xf>
    <xf numFmtId="0" fontId="15" fillId="0" borderId="48" xfId="0" applyFont="1" applyFill="1" applyBorder="1" applyAlignment="1">
      <alignment horizontal="left" vertical="center" wrapText="1"/>
    </xf>
    <xf numFmtId="0" fontId="0" fillId="0" borderId="48" xfId="0" applyFont="1" applyFill="1" applyBorder="1" applyAlignment="1">
      <alignment horizontal="center" vertical="top"/>
    </xf>
    <xf numFmtId="207" fontId="11" fillId="0" borderId="47" xfId="0" applyNumberFormat="1" applyFont="1" applyFill="1" applyBorder="1" applyAlignment="1">
      <alignment horizontal="left" vertical="center"/>
    </xf>
    <xf numFmtId="207" fontId="11" fillId="0" borderId="47" xfId="0" applyNumberFormat="1" applyFont="1" applyFill="1" applyBorder="1" applyAlignment="1">
      <alignment horizontal="left" vertical="top"/>
    </xf>
    <xf numFmtId="0" fontId="11" fillId="0" borderId="48" xfId="0" applyFont="1" applyFill="1" applyBorder="1" applyAlignment="1">
      <alignment horizontal="left" vertical="top" wrapText="1"/>
    </xf>
    <xf numFmtId="0" fontId="11" fillId="0" borderId="48" xfId="0" applyFont="1" applyFill="1" applyBorder="1" applyAlignment="1">
      <alignment horizontal="left" vertical="center"/>
    </xf>
    <xf numFmtId="207" fontId="11" fillId="0" borderId="50" xfId="0" applyNumberFormat="1" applyFont="1" applyFill="1" applyBorder="1" applyAlignment="1">
      <alignment horizontal="left" vertical="center"/>
    </xf>
    <xf numFmtId="0" fontId="11" fillId="0" borderId="51" xfId="0" applyFont="1" applyFill="1" applyBorder="1" applyAlignment="1">
      <alignment horizontal="left" vertical="center" wrapText="1"/>
    </xf>
    <xf numFmtId="0" fontId="0" fillId="0" borderId="51" xfId="0" applyFill="1" applyBorder="1" applyAlignment="1">
      <alignment horizontal="center" vertical="top"/>
    </xf>
    <xf numFmtId="0" fontId="0" fillId="0" borderId="51" xfId="0" applyFill="1" applyBorder="1" applyAlignment="1">
      <alignment horizontal="left" vertical="top"/>
    </xf>
    <xf numFmtId="0" fontId="0" fillId="0" borderId="52" xfId="0" applyFill="1" applyBorder="1" applyAlignment="1">
      <alignment horizontal="left" vertical="top"/>
    </xf>
    <xf numFmtId="0" fontId="16" fillId="0" borderId="0" xfId="0" applyFont="1" applyAlignment="1">
      <alignment/>
    </xf>
    <xf numFmtId="0" fontId="17" fillId="0" borderId="0" xfId="0" applyFont="1" applyAlignment="1">
      <alignment horizontal="left" vertical="center"/>
    </xf>
    <xf numFmtId="0" fontId="11" fillId="0" borderId="0" xfId="0" applyFont="1" applyAlignment="1">
      <alignment horizontal="left" vertical="center"/>
    </xf>
    <xf numFmtId="0" fontId="3" fillId="0" borderId="32" xfId="0" applyFont="1" applyBorder="1" applyAlignment="1">
      <alignment vertical="top" wrapText="1"/>
    </xf>
    <xf numFmtId="0" fontId="3" fillId="0" borderId="32" xfId="0" applyFont="1" applyBorder="1" applyAlignment="1">
      <alignment vertical="top"/>
    </xf>
    <xf numFmtId="0" fontId="3" fillId="0" borderId="29" xfId="0" applyFont="1" applyBorder="1" applyAlignment="1" applyProtection="1">
      <alignment vertical="top" wrapText="1"/>
      <protection/>
    </xf>
    <xf numFmtId="0" fontId="0" fillId="0" borderId="29" xfId="0" applyBorder="1" applyAlignment="1" applyProtection="1">
      <alignment vertical="top"/>
      <protection/>
    </xf>
    <xf numFmtId="0" fontId="0" fillId="0" borderId="21" xfId="0" applyBorder="1" applyAlignment="1" applyProtection="1">
      <alignment vertical="top"/>
      <protection/>
    </xf>
    <xf numFmtId="0" fontId="4" fillId="0" borderId="19" xfId="0" applyFont="1" applyBorder="1" applyAlignment="1">
      <alignment horizontal="right"/>
    </xf>
    <xf numFmtId="205" fontId="4" fillId="0" borderId="19" xfId="0" applyNumberFormat="1" applyFont="1" applyBorder="1" applyAlignment="1">
      <alignment horizontal="right"/>
    </xf>
    <xf numFmtId="205" fontId="4" fillId="0" borderId="24" xfId="0" applyNumberFormat="1" applyFont="1" applyBorder="1" applyAlignment="1">
      <alignment horizontal="right" vertical="top"/>
    </xf>
    <xf numFmtId="0" fontId="3" fillId="0" borderId="15" xfId="0" applyFont="1" applyBorder="1" applyAlignment="1" applyProtection="1">
      <alignment horizontal="right"/>
      <protection/>
    </xf>
    <xf numFmtId="0" fontId="1" fillId="33" borderId="16"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2" fillId="0" borderId="16" xfId="0" applyFont="1" applyBorder="1" applyAlignment="1" applyProtection="1">
      <alignment horizontal="center" vertical="top" wrapText="1"/>
      <protection/>
    </xf>
    <xf numFmtId="0" fontId="2" fillId="0" borderId="25" xfId="0" applyFont="1" applyBorder="1" applyAlignment="1" applyProtection="1">
      <alignment horizontal="center" vertical="top" wrapText="1"/>
      <protection/>
    </xf>
    <xf numFmtId="0" fontId="0" fillId="0" borderId="25" xfId="0" applyBorder="1" applyAlignment="1" applyProtection="1">
      <alignment vertical="top" wrapText="1"/>
      <protection/>
    </xf>
    <xf numFmtId="0" fontId="0" fillId="0" borderId="18" xfId="0" applyBorder="1" applyAlignment="1" applyProtection="1">
      <alignment vertical="top" wrapText="1"/>
      <protection/>
    </xf>
    <xf numFmtId="0" fontId="3" fillId="0" borderId="16" xfId="0" applyFont="1" applyBorder="1" applyAlignment="1">
      <alignment horizontal="left" vertical="top" wrapText="1"/>
    </xf>
    <xf numFmtId="0" fontId="3" fillId="0" borderId="25" xfId="0" applyFont="1" applyBorder="1" applyAlignment="1" quotePrefix="1">
      <alignment horizontal="left" vertical="top" wrapText="1"/>
    </xf>
    <xf numFmtId="0" fontId="0" fillId="0" borderId="25" xfId="0" applyBorder="1" applyAlignment="1">
      <alignment vertical="top" wrapText="1"/>
    </xf>
    <xf numFmtId="0" fontId="0" fillId="0" borderId="18" xfId="0" applyBorder="1" applyAlignment="1">
      <alignment vertical="top" wrapText="1"/>
    </xf>
    <xf numFmtId="0" fontId="3" fillId="0" borderId="16" xfId="0" applyFont="1" applyBorder="1" applyAlignment="1">
      <alignment vertical="top" wrapText="1"/>
    </xf>
    <xf numFmtId="0" fontId="3" fillId="0" borderId="25" xfId="0" applyFont="1" applyBorder="1" applyAlignment="1">
      <alignment vertical="top" wrapText="1"/>
    </xf>
    <xf numFmtId="0" fontId="3" fillId="0" borderId="14" xfId="0" applyFont="1" applyBorder="1" applyAlignment="1" applyProtection="1">
      <alignment vertical="top" wrapText="1"/>
      <protection/>
    </xf>
    <xf numFmtId="0" fontId="3" fillId="0" borderId="19" xfId="0" applyFont="1" applyBorder="1" applyAlignment="1" applyProtection="1">
      <alignment vertical="top" wrapText="1"/>
      <protection/>
    </xf>
    <xf numFmtId="0" fontId="0" fillId="0" borderId="24" xfId="0" applyBorder="1" applyAlignment="1" applyProtection="1">
      <alignment vertical="top" wrapText="1"/>
      <protection/>
    </xf>
    <xf numFmtId="0" fontId="3" fillId="0" borderId="0" xfId="0" applyFont="1" applyBorder="1" applyAlignment="1" applyProtection="1">
      <alignment vertical="top"/>
      <protection/>
    </xf>
    <xf numFmtId="0" fontId="0" fillId="0" borderId="0" xfId="0" applyBorder="1" applyAlignment="1" applyProtection="1">
      <alignment vertical="top"/>
      <protection/>
    </xf>
    <xf numFmtId="0" fontId="0" fillId="0" borderId="20" xfId="0" applyBorder="1" applyAlignment="1" applyProtection="1">
      <alignment vertical="top"/>
      <protection/>
    </xf>
    <xf numFmtId="1" fontId="3" fillId="0" borderId="16" xfId="0" applyNumberFormat="1" applyFont="1" applyBorder="1" applyAlignment="1">
      <alignment horizontal="left" vertical="top" wrapText="1"/>
    </xf>
    <xf numFmtId="1" fontId="3" fillId="0" borderId="25" xfId="0" applyNumberFormat="1" applyFont="1" applyBorder="1" applyAlignment="1" quotePrefix="1">
      <alignment horizontal="left" vertical="top" wrapText="1"/>
    </xf>
    <xf numFmtId="1" fontId="0" fillId="0" borderId="25" xfId="0" applyNumberFormat="1" applyBorder="1" applyAlignment="1">
      <alignment vertical="top" wrapText="1"/>
    </xf>
    <xf numFmtId="1" fontId="0" fillId="0" borderId="18" xfId="0" applyNumberFormat="1" applyBorder="1" applyAlignment="1">
      <alignment vertical="top" wrapText="1"/>
    </xf>
    <xf numFmtId="0" fontId="4" fillId="0" borderId="29" xfId="0" applyFont="1" applyBorder="1" applyAlignment="1" applyProtection="1">
      <alignment horizontal="right" wrapText="1"/>
      <protection/>
    </xf>
    <xf numFmtId="0" fontId="3" fillId="0" borderId="16"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6" xfId="0" applyFont="1" applyBorder="1" applyAlignment="1">
      <alignment vertical="top" wrapText="1"/>
    </xf>
    <xf numFmtId="0" fontId="3" fillId="0" borderId="18" xfId="0" applyFont="1" applyBorder="1" applyAlignment="1">
      <alignment vertical="top" wrapText="1"/>
    </xf>
    <xf numFmtId="0" fontId="3" fillId="0" borderId="12" xfId="0" applyFont="1" applyBorder="1" applyAlignment="1" applyProtection="1">
      <alignment vertical="top"/>
      <protection/>
    </xf>
    <xf numFmtId="0" fontId="0" fillId="0" borderId="14" xfId="0" applyBorder="1" applyAlignment="1" applyProtection="1">
      <alignment vertical="top"/>
      <protection/>
    </xf>
    <xf numFmtId="0" fontId="3" fillId="0" borderId="30" xfId="0" applyFont="1" applyBorder="1" applyAlignment="1" applyProtection="1">
      <alignment vertical="top"/>
      <protection/>
    </xf>
    <xf numFmtId="0" fontId="0" fillId="0" borderId="12" xfId="0" applyBorder="1" applyAlignment="1" applyProtection="1">
      <alignment vertical="top"/>
      <protection/>
    </xf>
    <xf numFmtId="0" fontId="3"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18" xfId="0" applyBorder="1" applyAlignment="1" applyProtection="1">
      <alignment wrapText="1"/>
      <protection/>
    </xf>
    <xf numFmtId="0" fontId="3" fillId="0" borderId="0" xfId="0" applyFont="1" applyBorder="1" applyAlignment="1" applyProtection="1">
      <alignment vertical="top"/>
      <protection/>
    </xf>
    <xf numFmtId="0" fontId="3" fillId="0" borderId="0" xfId="0" applyFont="1" applyBorder="1" applyAlignment="1" applyProtection="1">
      <alignment horizontal="left"/>
      <protection/>
    </xf>
    <xf numFmtId="0" fontId="0" fillId="0" borderId="0" xfId="0" applyAlignment="1" applyProtection="1">
      <alignment horizontal="left"/>
      <protection/>
    </xf>
    <xf numFmtId="0" fontId="0" fillId="0" borderId="20" xfId="0" applyBorder="1" applyAlignment="1" applyProtection="1">
      <alignment horizontal="left"/>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20" xfId="0" applyFont="1" applyBorder="1" applyAlignment="1" applyProtection="1">
      <alignment/>
      <protection/>
    </xf>
    <xf numFmtId="0" fontId="3" fillId="0" borderId="0" xfId="0" applyFont="1" applyBorder="1" applyAlignment="1" applyProtection="1">
      <alignment vertical="top" wrapText="1"/>
      <protection/>
    </xf>
    <xf numFmtId="0" fontId="0" fillId="0" borderId="0" xfId="0" applyAlignment="1" applyProtection="1">
      <alignment/>
      <protection/>
    </xf>
    <xf numFmtId="0" fontId="0" fillId="0" borderId="20" xfId="0" applyBorder="1" applyAlignment="1" applyProtection="1">
      <alignment/>
      <protection/>
    </xf>
    <xf numFmtId="0" fontId="2" fillId="0" borderId="12"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29" xfId="0" applyBorder="1" applyAlignment="1">
      <alignment/>
    </xf>
    <xf numFmtId="0" fontId="0" fillId="0" borderId="20" xfId="0" applyBorder="1" applyAlignment="1">
      <alignment/>
    </xf>
    <xf numFmtId="0" fontId="3" fillId="0" borderId="15"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lignment horizontal="left"/>
    </xf>
    <xf numFmtId="0" fontId="3" fillId="0" borderId="20" xfId="0" applyFont="1" applyBorder="1" applyAlignment="1">
      <alignment horizontal="left"/>
    </xf>
    <xf numFmtId="0" fontId="3" fillId="0" borderId="0" xfId="0"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3" fillId="0" borderId="16"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8" xfId="0" applyBorder="1" applyAlignment="1" applyProtection="1">
      <alignment vertical="top" wrapText="1"/>
      <protection locked="0"/>
    </xf>
    <xf numFmtId="0" fontId="3" fillId="0" borderId="14" xfId="0" applyFont="1" applyBorder="1" applyAlignment="1">
      <alignment vertical="top" wrapText="1"/>
    </xf>
    <xf numFmtId="0" fontId="3" fillId="0" borderId="19" xfId="0" applyFont="1" applyBorder="1" applyAlignment="1">
      <alignment vertical="top" wrapText="1"/>
    </xf>
    <xf numFmtId="0" fontId="0" fillId="0" borderId="24" xfId="0" applyBorder="1" applyAlignment="1">
      <alignment vertical="top" wrapText="1"/>
    </xf>
    <xf numFmtId="0" fontId="3" fillId="0" borderId="16" xfId="0" applyFont="1" applyBorder="1" applyAlignment="1">
      <alignment horizontal="left" vertical="top" wrapText="1"/>
    </xf>
    <xf numFmtId="0" fontId="3" fillId="0" borderId="25" xfId="0" applyFont="1" applyBorder="1" applyAlignment="1">
      <alignment horizontal="left" vertical="top" wrapText="1"/>
    </xf>
    <xf numFmtId="0" fontId="3" fillId="0" borderId="12" xfId="0" applyFont="1" applyBorder="1" applyAlignment="1">
      <alignment vertical="top"/>
    </xf>
    <xf numFmtId="0" fontId="0" fillId="0" borderId="14" xfId="0" applyBorder="1" applyAlignment="1">
      <alignment vertical="top"/>
    </xf>
    <xf numFmtId="0" fontId="3" fillId="0" borderId="25" xfId="0" applyFont="1" applyBorder="1" applyAlignment="1">
      <alignment vertical="top" wrapText="1"/>
    </xf>
    <xf numFmtId="0" fontId="3" fillId="0" borderId="18" xfId="0" applyFont="1" applyBorder="1" applyAlignment="1">
      <alignment vertical="top" wrapText="1"/>
    </xf>
    <xf numFmtId="0" fontId="3" fillId="0" borderId="25" xfId="0" applyFont="1" applyBorder="1" applyAlignment="1" applyProtection="1">
      <alignment/>
      <protection locked="0"/>
    </xf>
    <xf numFmtId="0" fontId="0" fillId="0" borderId="25" xfId="0" applyBorder="1" applyAlignment="1" applyProtection="1">
      <alignment/>
      <protection locked="0"/>
    </xf>
    <xf numFmtId="0" fontId="0" fillId="0" borderId="18" xfId="0" applyBorder="1" applyAlignment="1" applyProtection="1">
      <alignment/>
      <protection locked="0"/>
    </xf>
    <xf numFmtId="0" fontId="2" fillId="0" borderId="12" xfId="0" applyFont="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4" fillId="0" borderId="29" xfId="0" applyFont="1" applyBorder="1" applyAlignment="1">
      <alignment horizontal="right" wrapText="1"/>
    </xf>
    <xf numFmtId="0" fontId="3" fillId="0" borderId="29" xfId="0" applyFont="1" applyBorder="1" applyAlignment="1">
      <alignment vertical="top" wrapText="1"/>
    </xf>
    <xf numFmtId="0" fontId="0" fillId="0" borderId="29" xfId="0" applyBorder="1" applyAlignment="1">
      <alignment vertical="top"/>
    </xf>
    <xf numFmtId="0" fontId="0" fillId="0" borderId="21" xfId="0" applyBorder="1" applyAlignment="1">
      <alignment vertical="top"/>
    </xf>
    <xf numFmtId="0" fontId="3" fillId="0" borderId="14" xfId="0" applyFont="1" applyBorder="1" applyAlignment="1">
      <alignment/>
    </xf>
    <xf numFmtId="0" fontId="3" fillId="0" borderId="19" xfId="0" applyFont="1" applyBorder="1" applyAlignment="1">
      <alignment/>
    </xf>
    <xf numFmtId="0" fontId="0" fillId="0" borderId="19" xfId="0" applyBorder="1" applyAlignment="1">
      <alignment/>
    </xf>
    <xf numFmtId="0" fontId="0" fillId="0" borderId="24" xfId="0" applyBorder="1" applyAlignment="1">
      <alignment/>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Alignment="1">
      <alignment horizontal="left"/>
    </xf>
    <xf numFmtId="0" fontId="0" fillId="0" borderId="20" xfId="0" applyBorder="1" applyAlignment="1">
      <alignment horizontal="left"/>
    </xf>
    <xf numFmtId="0" fontId="3" fillId="0" borderId="29" xfId="0" applyFont="1" applyBorder="1" applyAlignment="1" applyProtection="1">
      <alignment wrapText="1"/>
      <protection locked="0"/>
    </xf>
    <xf numFmtId="0" fontId="0" fillId="0" borderId="29" xfId="0" applyBorder="1" applyAlignment="1" applyProtection="1">
      <alignment wrapText="1"/>
      <protection locked="0"/>
    </xf>
    <xf numFmtId="0" fontId="0" fillId="0" borderId="21" xfId="0" applyBorder="1" applyAlignment="1" applyProtection="1">
      <alignment wrapText="1"/>
      <protection locked="0"/>
    </xf>
    <xf numFmtId="0" fontId="0" fillId="0" borderId="0" xfId="0" applyBorder="1" applyAlignment="1">
      <alignment/>
    </xf>
    <xf numFmtId="0" fontId="3" fillId="0" borderId="14" xfId="0" applyFont="1" applyBorder="1" applyAlignment="1">
      <alignment horizontal="left" vertical="top" wrapText="1"/>
    </xf>
    <xf numFmtId="0" fontId="3" fillId="0" borderId="19" xfId="0" applyFont="1" applyBorder="1" applyAlignment="1" quotePrefix="1">
      <alignment horizontal="left" vertical="top" wrapText="1"/>
    </xf>
    <xf numFmtId="0" fontId="0" fillId="0" borderId="19" xfId="0" applyBorder="1" applyAlignment="1">
      <alignment vertical="top" wrapText="1"/>
    </xf>
    <xf numFmtId="0" fontId="3" fillId="0" borderId="17" xfId="0" applyFont="1" applyBorder="1" applyAlignment="1" applyProtection="1">
      <alignment vertical="top" wrapText="1"/>
      <protection locked="0"/>
    </xf>
    <xf numFmtId="0" fontId="3" fillId="0" borderId="29" xfId="0" applyFont="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1" xfId="0" applyBorder="1" applyAlignment="1" applyProtection="1">
      <alignment vertical="top" wrapText="1"/>
      <protection locked="0"/>
    </xf>
    <xf numFmtId="0" fontId="3" fillId="0" borderId="30" xfId="0" applyFont="1" applyBorder="1" applyAlignment="1">
      <alignment vertical="top"/>
    </xf>
    <xf numFmtId="0" fontId="0" fillId="0" borderId="12" xfId="0" applyBorder="1" applyAlignment="1">
      <alignment vertical="top"/>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3" fillId="0" borderId="0" xfId="0" applyFont="1" applyBorder="1" applyAlignment="1">
      <alignment vertical="top"/>
    </xf>
    <xf numFmtId="0" fontId="0" fillId="0" borderId="0" xfId="0" applyAlignment="1">
      <alignment vertical="top"/>
    </xf>
    <xf numFmtId="0" fontId="0" fillId="0" borderId="20" xfId="0" applyBorder="1" applyAlignment="1">
      <alignment vertical="top"/>
    </xf>
    <xf numFmtId="0" fontId="3" fillId="0" borderId="0" xfId="0" applyFont="1" applyAlignment="1">
      <alignment vertical="top"/>
    </xf>
    <xf numFmtId="0" fontId="2" fillId="0" borderId="47" xfId="0" applyFont="1" applyBorder="1" applyAlignment="1">
      <alignment horizontal="left"/>
    </xf>
    <xf numFmtId="0" fontId="2" fillId="0" borderId="48" xfId="0" applyFont="1" applyBorder="1" applyAlignment="1">
      <alignment horizontal="left"/>
    </xf>
    <xf numFmtId="0" fontId="0" fillId="0" borderId="53" xfId="0" applyFont="1"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0" fillId="0" borderId="48"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 fillId="0" borderId="47" xfId="0" applyFont="1" applyBorder="1" applyAlignment="1">
      <alignment horizontal="left" vertical="top"/>
    </xf>
    <xf numFmtId="0" fontId="2" fillId="0" borderId="48" xfId="0" applyFont="1" applyBorder="1" applyAlignment="1">
      <alignment horizontal="left" vertical="top"/>
    </xf>
    <xf numFmtId="1" fontId="0" fillId="0" borderId="53" xfId="0" applyNumberFormat="1" applyFont="1" applyBorder="1" applyAlignment="1">
      <alignment horizontal="center" wrapText="1"/>
    </xf>
    <xf numFmtId="1" fontId="0" fillId="0" borderId="54" xfId="0" applyNumberFormat="1" applyBorder="1" applyAlignment="1">
      <alignment horizontal="center" wrapText="1"/>
    </xf>
    <xf numFmtId="1" fontId="0" fillId="0" borderId="55" xfId="0" applyNumberFormat="1" applyBorder="1" applyAlignment="1">
      <alignment horizontal="center" wrapText="1"/>
    </xf>
    <xf numFmtId="0" fontId="7" fillId="34" borderId="16"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18" xfId="0" applyFont="1" applyFill="1" applyBorder="1" applyAlignment="1">
      <alignment horizontal="center" vertical="center"/>
    </xf>
    <xf numFmtId="0" fontId="2" fillId="0" borderId="45" xfId="0" applyFont="1" applyBorder="1" applyAlignment="1">
      <alignment horizontal="left"/>
    </xf>
    <xf numFmtId="0" fontId="0" fillId="0" borderId="28" xfId="0" applyFont="1" applyBorder="1" applyAlignment="1">
      <alignment horizontal="center"/>
    </xf>
    <xf numFmtId="0" fontId="0" fillId="0" borderId="25" xfId="0" applyFont="1" applyBorder="1" applyAlignment="1">
      <alignment horizontal="center"/>
    </xf>
    <xf numFmtId="0" fontId="0" fillId="0" borderId="1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19075"/>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19075"/>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19075"/>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1"/>
  <sheetViews>
    <sheetView tabSelected="1" view="pageBreakPreview" zoomScaleSheetLayoutView="100" zoomScalePageLayoutView="0" workbookViewId="0" topLeftCell="A1">
      <selection activeCell="B3" sqref="B3:E3"/>
    </sheetView>
  </sheetViews>
  <sheetFormatPr defaultColWidth="9.140625" defaultRowHeight="12.75"/>
  <cols>
    <col min="1" max="1" width="46.140625" style="56" customWidth="1"/>
    <col min="2" max="3" width="23.7109375" style="56" customWidth="1"/>
    <col min="4" max="4" width="25.00390625" style="56" customWidth="1"/>
    <col min="5" max="5" width="23.7109375" style="56" customWidth="1"/>
    <col min="6" max="16384" width="9.140625" style="56" customWidth="1"/>
  </cols>
  <sheetData>
    <row r="1" spans="2:5" ht="15" thickBot="1">
      <c r="B1" s="193"/>
      <c r="C1" s="193"/>
      <c r="D1" s="57" t="s">
        <v>126</v>
      </c>
      <c r="E1" s="58">
        <v>43012</v>
      </c>
    </row>
    <row r="2" spans="1:5" ht="66" customHeight="1" thickBot="1">
      <c r="A2" s="59"/>
      <c r="B2" s="169" t="s">
        <v>29</v>
      </c>
      <c r="C2" s="170"/>
      <c r="D2" s="171"/>
      <c r="E2" s="172"/>
    </row>
    <row r="3" spans="1:5" ht="18.75" customHeight="1" thickBot="1">
      <c r="A3" s="60" t="s">
        <v>46</v>
      </c>
      <c r="B3" s="173" t="s">
        <v>263</v>
      </c>
      <c r="C3" s="174"/>
      <c r="D3" s="175"/>
      <c r="E3" s="176"/>
    </row>
    <row r="4" spans="1:5" ht="42" customHeight="1" thickBot="1">
      <c r="A4" s="60" t="s">
        <v>30</v>
      </c>
      <c r="B4" s="177" t="s">
        <v>282</v>
      </c>
      <c r="C4" s="178"/>
      <c r="D4" s="179"/>
      <c r="E4" s="180"/>
    </row>
    <row r="5" spans="1:5" ht="18.75" customHeight="1" thickBot="1">
      <c r="A5" s="60" t="s">
        <v>53</v>
      </c>
      <c r="B5" s="177" t="s">
        <v>265</v>
      </c>
      <c r="C5" s="178"/>
      <c r="D5" s="179"/>
      <c r="E5" s="180"/>
    </row>
    <row r="6" spans="1:5" ht="48" customHeight="1" thickBot="1">
      <c r="A6" s="60" t="s">
        <v>3</v>
      </c>
      <c r="B6" s="189" t="s">
        <v>277</v>
      </c>
      <c r="C6" s="190"/>
      <c r="D6" s="191"/>
      <c r="E6" s="192"/>
    </row>
    <row r="7" spans="1:5" ht="86.25" customHeight="1" thickBot="1">
      <c r="A7" s="60" t="s">
        <v>31</v>
      </c>
      <c r="B7" s="196" t="s">
        <v>264</v>
      </c>
      <c r="C7" s="182"/>
      <c r="D7" s="182"/>
      <c r="E7" s="197"/>
    </row>
    <row r="8" spans="1:5" ht="18.75" customHeight="1">
      <c r="A8" s="63" t="s">
        <v>34</v>
      </c>
      <c r="B8" s="198" t="s">
        <v>147</v>
      </c>
      <c r="C8" s="199"/>
      <c r="D8" s="200" t="s">
        <v>75</v>
      </c>
      <c r="E8" s="201"/>
    </row>
    <row r="9" spans="1:5" ht="18.75" customHeight="1">
      <c r="A9" s="64" t="s">
        <v>32</v>
      </c>
      <c r="B9" s="65" t="s">
        <v>258</v>
      </c>
      <c r="C9" s="61" t="s">
        <v>76</v>
      </c>
      <c r="D9" s="66"/>
      <c r="E9" s="67" t="s">
        <v>76</v>
      </c>
    </row>
    <row r="10" spans="1:5" ht="18.75" customHeight="1">
      <c r="A10" s="64" t="s">
        <v>35</v>
      </c>
      <c r="B10" s="65">
        <v>70</v>
      </c>
      <c r="C10" s="61" t="s">
        <v>15</v>
      </c>
      <c r="D10" s="66"/>
      <c r="E10" s="67" t="s">
        <v>15</v>
      </c>
    </row>
    <row r="11" spans="1:5" ht="18.75" customHeight="1">
      <c r="A11" s="64" t="s">
        <v>49</v>
      </c>
      <c r="B11" s="65" t="s">
        <v>259</v>
      </c>
      <c r="C11" s="61" t="s">
        <v>154</v>
      </c>
      <c r="D11" s="66"/>
      <c r="E11" s="67" t="s">
        <v>15</v>
      </c>
    </row>
    <row r="12" spans="1:5" ht="18.75" customHeight="1">
      <c r="A12" s="64" t="s">
        <v>47</v>
      </c>
      <c r="B12" s="65">
        <v>3</v>
      </c>
      <c r="C12" s="61" t="s">
        <v>15</v>
      </c>
      <c r="D12" s="66"/>
      <c r="E12" s="67" t="s">
        <v>15</v>
      </c>
    </row>
    <row r="13" spans="1:5" ht="18.75" customHeight="1">
      <c r="A13" s="64" t="s">
        <v>48</v>
      </c>
      <c r="B13" s="65" t="s">
        <v>260</v>
      </c>
      <c r="C13" s="61" t="s">
        <v>154</v>
      </c>
      <c r="D13" s="66"/>
      <c r="E13" s="67" t="s">
        <v>15</v>
      </c>
    </row>
    <row r="14" spans="1:5" ht="18.75" customHeight="1">
      <c r="A14" s="64" t="s">
        <v>50</v>
      </c>
      <c r="B14" s="65" t="s">
        <v>165</v>
      </c>
      <c r="C14" s="61" t="s">
        <v>15</v>
      </c>
      <c r="D14" s="66"/>
      <c r="E14" s="67" t="s">
        <v>15</v>
      </c>
    </row>
    <row r="15" spans="1:5" ht="18.75" customHeight="1">
      <c r="A15" s="64" t="s">
        <v>33</v>
      </c>
      <c r="B15" s="65" t="s">
        <v>261</v>
      </c>
      <c r="C15" s="61" t="s">
        <v>15</v>
      </c>
      <c r="D15" s="66"/>
      <c r="E15" s="67" t="s">
        <v>15</v>
      </c>
    </row>
    <row r="16" spans="1:5" ht="18.75" customHeight="1" thickBot="1">
      <c r="A16" s="68" t="s">
        <v>67</v>
      </c>
      <c r="B16" s="89">
        <v>1</v>
      </c>
      <c r="C16" s="69" t="s">
        <v>15</v>
      </c>
      <c r="D16" s="90"/>
      <c r="E16" s="70" t="s">
        <v>15</v>
      </c>
    </row>
    <row r="17" spans="1:5" ht="60" customHeight="1" thickBot="1">
      <c r="A17" s="71" t="s">
        <v>36</v>
      </c>
      <c r="B17" s="181"/>
      <c r="C17" s="182"/>
      <c r="D17" s="179"/>
      <c r="E17" s="180"/>
    </row>
    <row r="18" spans="1:5" ht="91.5" customHeight="1" thickBot="1">
      <c r="A18" s="72" t="s">
        <v>37</v>
      </c>
      <c r="B18" s="181"/>
      <c r="C18" s="182"/>
      <c r="D18" s="179"/>
      <c r="E18" s="180"/>
    </row>
    <row r="19" spans="1:5" ht="18.75" customHeight="1">
      <c r="A19" s="72" t="s">
        <v>38</v>
      </c>
      <c r="B19" s="183"/>
      <c r="C19" s="184"/>
      <c r="D19" s="184"/>
      <c r="E19" s="185"/>
    </row>
    <row r="20" spans="1:5" ht="18.75" customHeight="1">
      <c r="A20" s="73" t="s">
        <v>39</v>
      </c>
      <c r="B20" s="65" t="s">
        <v>155</v>
      </c>
      <c r="C20" s="186" t="s">
        <v>80</v>
      </c>
      <c r="D20" s="187"/>
      <c r="E20" s="188"/>
    </row>
    <row r="21" spans="1:5" ht="18.75" customHeight="1">
      <c r="A21" s="73" t="s">
        <v>40</v>
      </c>
      <c r="B21" s="65" t="s">
        <v>156</v>
      </c>
      <c r="C21" s="186" t="s">
        <v>80</v>
      </c>
      <c r="D21" s="187"/>
      <c r="E21" s="188"/>
    </row>
    <row r="22" spans="1:5" ht="18.75" customHeight="1">
      <c r="A22" s="74" t="s">
        <v>164</v>
      </c>
      <c r="B22" s="65" t="s">
        <v>156</v>
      </c>
      <c r="C22" s="205" t="s">
        <v>80</v>
      </c>
      <c r="D22" s="187"/>
      <c r="E22" s="188"/>
    </row>
    <row r="23" spans="1:5" ht="18" customHeight="1">
      <c r="A23" s="73" t="s">
        <v>69</v>
      </c>
      <c r="B23" s="125" t="s">
        <v>163</v>
      </c>
      <c r="C23" s="212" t="s">
        <v>80</v>
      </c>
      <c r="D23" s="187"/>
      <c r="E23" s="188"/>
    </row>
    <row r="24" spans="1:5" ht="18" customHeight="1" thickBot="1">
      <c r="A24" s="73"/>
      <c r="B24" s="92"/>
      <c r="C24" s="162"/>
      <c r="D24" s="163"/>
      <c r="E24" s="164"/>
    </row>
    <row r="25" spans="1:5" ht="18" customHeight="1">
      <c r="A25" s="71" t="s">
        <v>41</v>
      </c>
      <c r="B25" s="220"/>
      <c r="C25" s="221"/>
      <c r="D25" s="222"/>
      <c r="E25" s="214"/>
    </row>
    <row r="26" spans="1:5" ht="18" customHeight="1">
      <c r="A26" s="76" t="s">
        <v>74</v>
      </c>
      <c r="B26" s="93"/>
      <c r="C26" s="206" t="s">
        <v>86</v>
      </c>
      <c r="D26" s="207"/>
      <c r="E26" s="208"/>
    </row>
    <row r="27" spans="1:5" ht="18" customHeight="1">
      <c r="A27" s="76" t="s">
        <v>67</v>
      </c>
      <c r="B27" s="168" t="s">
        <v>273</v>
      </c>
      <c r="C27" s="206" t="s">
        <v>86</v>
      </c>
      <c r="D27" s="207"/>
      <c r="E27" s="208"/>
    </row>
    <row r="28" spans="1:5" ht="18" customHeight="1">
      <c r="A28" s="76" t="s">
        <v>0</v>
      </c>
      <c r="B28" s="94" t="s">
        <v>274</v>
      </c>
      <c r="C28" s="209"/>
      <c r="D28" s="213"/>
      <c r="E28" s="214"/>
    </row>
    <row r="29" spans="1:5" ht="18.75" customHeight="1">
      <c r="A29" s="76" t="s">
        <v>73</v>
      </c>
      <c r="B29" s="94"/>
      <c r="C29" s="209" t="s">
        <v>87</v>
      </c>
      <c r="D29" s="210"/>
      <c r="E29" s="211"/>
    </row>
    <row r="30" spans="1:5" ht="18.75" customHeight="1" thickBot="1">
      <c r="A30" s="76" t="s">
        <v>141</v>
      </c>
      <c r="B30" s="94" t="s">
        <v>275</v>
      </c>
      <c r="C30" s="209" t="s">
        <v>86</v>
      </c>
      <c r="D30" s="218"/>
      <c r="E30" s="219"/>
    </row>
    <row r="31" spans="1:5" ht="18.75" customHeight="1">
      <c r="A31" s="71" t="s">
        <v>43</v>
      </c>
      <c r="B31" s="33" t="s">
        <v>83</v>
      </c>
      <c r="C31" s="95" t="s">
        <v>152</v>
      </c>
      <c r="D31" s="79" t="s">
        <v>84</v>
      </c>
      <c r="E31" s="27" t="s">
        <v>152</v>
      </c>
    </row>
    <row r="32" spans="1:5" ht="18.75" customHeight="1">
      <c r="A32" s="112"/>
      <c r="B32" s="73" t="s">
        <v>256</v>
      </c>
      <c r="C32" s="111" t="s">
        <v>152</v>
      </c>
      <c r="D32" s="114" t="s">
        <v>85</v>
      </c>
      <c r="E32" s="96" t="s">
        <v>153</v>
      </c>
    </row>
    <row r="33" spans="1:5" ht="39.75" customHeight="1" thickBot="1">
      <c r="A33" s="80"/>
      <c r="B33" s="75"/>
      <c r="C33" s="110"/>
      <c r="D33" s="115" t="s">
        <v>166</v>
      </c>
      <c r="E33" s="111" t="s">
        <v>153</v>
      </c>
    </row>
    <row r="34" spans="1:5" ht="36.75" customHeight="1" thickBot="1">
      <c r="A34" s="81" t="s">
        <v>28</v>
      </c>
      <c r="B34" s="194" t="s">
        <v>42</v>
      </c>
      <c r="C34" s="195"/>
      <c r="D34" s="175"/>
      <c r="E34" s="176"/>
    </row>
    <row r="35" spans="1:5" ht="66" customHeight="1" thickBot="1">
      <c r="A35" s="81" t="s">
        <v>44</v>
      </c>
      <c r="B35" s="181" t="s">
        <v>157</v>
      </c>
      <c r="C35" s="182"/>
      <c r="D35" s="179"/>
      <c r="E35" s="180"/>
    </row>
    <row r="36" spans="1:5" ht="36" customHeight="1" thickBot="1">
      <c r="A36" s="81" t="s">
        <v>45</v>
      </c>
      <c r="B36" s="62">
        <v>12</v>
      </c>
      <c r="C36" s="82" t="s">
        <v>90</v>
      </c>
      <c r="D36" s="83"/>
      <c r="E36" s="84" t="s">
        <v>88</v>
      </c>
    </row>
    <row r="37" spans="1:5" ht="18.75" customHeight="1">
      <c r="A37" s="215" t="s">
        <v>51</v>
      </c>
      <c r="B37" s="85"/>
      <c r="C37" s="86" t="s">
        <v>55</v>
      </c>
      <c r="D37" s="86" t="s">
        <v>58</v>
      </c>
      <c r="E37" s="87" t="s">
        <v>59</v>
      </c>
    </row>
    <row r="38" spans="1:5" ht="36" customHeight="1">
      <c r="A38" s="216"/>
      <c r="B38" s="77" t="s">
        <v>63</v>
      </c>
      <c r="C38" s="160" t="s">
        <v>262</v>
      </c>
      <c r="D38" s="160" t="s">
        <v>255</v>
      </c>
      <c r="E38" s="107"/>
    </row>
    <row r="39" spans="1:5" ht="18.75" customHeight="1">
      <c r="A39" s="216"/>
      <c r="B39" s="77" t="s">
        <v>61</v>
      </c>
      <c r="C39" s="161" t="s">
        <v>266</v>
      </c>
      <c r="D39" s="161" t="s">
        <v>268</v>
      </c>
      <c r="E39" s="107" t="s">
        <v>158</v>
      </c>
    </row>
    <row r="40" spans="1:5" ht="18.75" customHeight="1">
      <c r="A40" s="216"/>
      <c r="B40" s="77" t="s">
        <v>62</v>
      </c>
      <c r="C40" s="161" t="s">
        <v>267</v>
      </c>
      <c r="D40" s="161" t="s">
        <v>269</v>
      </c>
      <c r="E40" s="107" t="s">
        <v>159</v>
      </c>
    </row>
    <row r="41" spans="1:5" ht="18.75" customHeight="1" thickBot="1">
      <c r="A41" s="217"/>
      <c r="B41" s="78" t="s">
        <v>65</v>
      </c>
      <c r="C41" s="108"/>
      <c r="D41" s="108"/>
      <c r="E41" s="109"/>
    </row>
    <row r="42" spans="1:5" ht="18.75" customHeight="1" thickBot="1">
      <c r="A42" s="81" t="s">
        <v>54</v>
      </c>
      <c r="B42" s="88" t="s">
        <v>89</v>
      </c>
      <c r="C42" s="202" t="s">
        <v>160</v>
      </c>
      <c r="D42" s="203"/>
      <c r="E42" s="204"/>
    </row>
    <row r="43" spans="1:5" ht="18" thickBot="1">
      <c r="A43" s="81"/>
      <c r="B43" s="194" t="s">
        <v>77</v>
      </c>
      <c r="C43" s="195"/>
      <c r="D43" s="175"/>
      <c r="E43" s="176"/>
    </row>
    <row r="59" ht="12.75">
      <c r="A59" s="56" t="s">
        <v>148</v>
      </c>
    </row>
    <row r="60" ht="12.75">
      <c r="A60" s="56" t="s">
        <v>152</v>
      </c>
    </row>
    <row r="61" ht="12.75">
      <c r="A61" s="56" t="s">
        <v>153</v>
      </c>
    </row>
  </sheetData>
  <sheetProtection/>
  <mergeCells count="27">
    <mergeCell ref="C26:E26"/>
    <mergeCell ref="C29:E29"/>
    <mergeCell ref="C23:E23"/>
    <mergeCell ref="C27:E27"/>
    <mergeCell ref="C28:E28"/>
    <mergeCell ref="A37:A41"/>
    <mergeCell ref="B34:E34"/>
    <mergeCell ref="B35:E35"/>
    <mergeCell ref="C30:E30"/>
    <mergeCell ref="B25:E25"/>
    <mergeCell ref="B1:C1"/>
    <mergeCell ref="B43:E43"/>
    <mergeCell ref="B7:E7"/>
    <mergeCell ref="B8:C8"/>
    <mergeCell ref="D8:E8"/>
    <mergeCell ref="C42:E42"/>
    <mergeCell ref="C22:E22"/>
    <mergeCell ref="B5:E5"/>
    <mergeCell ref="C21:E21"/>
    <mergeCell ref="B17:E17"/>
    <mergeCell ref="B2:E2"/>
    <mergeCell ref="B3:E3"/>
    <mergeCell ref="B4:E4"/>
    <mergeCell ref="B18:E18"/>
    <mergeCell ref="B19:E19"/>
    <mergeCell ref="C20:E20"/>
    <mergeCell ref="B6:E6"/>
  </mergeCells>
  <dataValidations count="1">
    <dataValidation type="list" allowBlank="1" showInputMessage="1" showErrorMessage="1" sqref="C31:C32 E31:E33">
      <formula1>$A$59:$A$61</formula1>
    </dataValidation>
  </dataValidations>
  <printOptions/>
  <pageMargins left="0.7874015748031497" right="0.2362204724409449" top="0.7874015748031497" bottom="0.7874015748031497" header="0.5118110236220472" footer="0.5118110236220472"/>
  <pageSetup horizontalDpi="200" verticalDpi="200" orientation="portrait" scale="56"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dimension ref="A1:E43"/>
  <sheetViews>
    <sheetView view="pageBreakPreview" zoomScale="75" zoomScaleNormal="75" zoomScaleSheetLayoutView="75" zoomScalePageLayoutView="0" workbookViewId="0" topLeftCell="A1">
      <selection activeCell="B6" sqref="B6:E6"/>
    </sheetView>
  </sheetViews>
  <sheetFormatPr defaultColWidth="9.140625" defaultRowHeight="12.75"/>
  <cols>
    <col min="1" max="1" width="46.140625" style="0" customWidth="1"/>
    <col min="2" max="5" width="23.7109375" style="0" customWidth="1"/>
  </cols>
  <sheetData>
    <row r="1" spans="2:5" ht="15" thickBot="1">
      <c r="B1" s="247"/>
      <c r="C1" s="247"/>
      <c r="D1" s="52" t="s">
        <v>70</v>
      </c>
      <c r="E1" s="51">
        <f>IF('EN Com.Spec.'!E1=""," ",'EN Com.Spec.'!E1)</f>
        <v>43012</v>
      </c>
    </row>
    <row r="2" spans="1:5" ht="66" customHeight="1" thickBot="1">
      <c r="A2" s="1"/>
      <c r="B2" s="255" t="s">
        <v>4</v>
      </c>
      <c r="C2" s="256"/>
      <c r="D2" s="257"/>
      <c r="E2" s="258"/>
    </row>
    <row r="3" spans="1:5" ht="18.75" customHeight="1" thickBot="1">
      <c r="A3" s="3" t="s">
        <v>1</v>
      </c>
      <c r="B3" s="173" t="s">
        <v>270</v>
      </c>
      <c r="C3" s="174"/>
      <c r="D3" s="175"/>
      <c r="E3" s="176"/>
    </row>
    <row r="4" spans="1:5" ht="39" customHeight="1" thickBot="1">
      <c r="A4" s="3" t="s">
        <v>5</v>
      </c>
      <c r="B4" s="235" t="str">
        <f>IF('EN Com.Spec.'!B4:E4=""," ",'EN Com.Spec.'!B4:E4)</f>
        <v>76006403 / 76006405 / 76006499 / 76006763 / 76007189 / 76008806 / 76009012 / 76011330 / 76011367</v>
      </c>
      <c r="C4" s="236"/>
      <c r="D4" s="179"/>
      <c r="E4" s="180"/>
    </row>
    <row r="5" spans="1:5" ht="18.75" customHeight="1" thickBot="1">
      <c r="A5" s="3" t="s">
        <v>52</v>
      </c>
      <c r="B5" s="235" t="str">
        <f>IF('EN Com.Spec.'!B5:E5=""," ",'EN Com.Spec.'!B5:E5)</f>
        <v>460 g - 480 ml</v>
      </c>
      <c r="C5" s="236"/>
      <c r="D5" s="179"/>
      <c r="E5" s="180"/>
    </row>
    <row r="6" spans="1:5" ht="42" customHeight="1" thickBot="1">
      <c r="A6" s="3" t="s">
        <v>3</v>
      </c>
      <c r="B6" s="189" t="s">
        <v>277</v>
      </c>
      <c r="C6" s="190"/>
      <c r="D6" s="191"/>
      <c r="E6" s="192"/>
    </row>
    <row r="7" spans="1:5" ht="75.75" customHeight="1" thickBot="1">
      <c r="A7" s="3" t="s">
        <v>27</v>
      </c>
      <c r="B7" s="196" t="s">
        <v>271</v>
      </c>
      <c r="C7" s="182"/>
      <c r="D7" s="179"/>
      <c r="E7" s="180"/>
    </row>
    <row r="8" spans="1:5" ht="18.75" customHeight="1">
      <c r="A8" s="4" t="s">
        <v>6</v>
      </c>
      <c r="B8" s="237" t="s">
        <v>2</v>
      </c>
      <c r="C8" s="238"/>
      <c r="D8" s="41" t="s">
        <v>71</v>
      </c>
      <c r="E8" s="15"/>
    </row>
    <row r="9" spans="1:5" ht="18.75" customHeight="1">
      <c r="A9" s="5" t="s">
        <v>7</v>
      </c>
      <c r="B9" s="29" t="str">
        <f>IF('EN Com.Spec.'!B9=""," ",'EN Com.Spec.'!B9)</f>
        <v>2650 / 644</v>
      </c>
      <c r="C9" s="22" t="str">
        <f>'EN Com.Spec.'!C9:D9</f>
        <v>kJ / kcal</v>
      </c>
      <c r="D9" s="37" t="str">
        <f>IF('EN Com.Spec.'!D9=""," ",'EN Com.Spec.'!D9)</f>
        <v> </v>
      </c>
      <c r="E9" s="23" t="str">
        <f>'EN Com.Spec.'!E9:F9</f>
        <v>kJ / kcal</v>
      </c>
    </row>
    <row r="10" spans="1:5" ht="18.75" customHeight="1">
      <c r="A10" s="5" t="s">
        <v>11</v>
      </c>
      <c r="B10" s="29">
        <f>IF('EN Com.Spec.'!B10=""," ",'EN Com.Spec.'!B10)</f>
        <v>70</v>
      </c>
      <c r="C10" s="22" t="str">
        <f>'EN Com.Spec.'!C10:D10</f>
        <v>g</v>
      </c>
      <c r="D10" s="37" t="str">
        <f>IF('EN Com.Spec.'!D10=""," ",'EN Com.Spec.'!D10)</f>
        <v> </v>
      </c>
      <c r="E10" s="23" t="str">
        <f>'EN Com.Spec.'!E10:F10</f>
        <v>g</v>
      </c>
    </row>
    <row r="11" spans="1:5" ht="18.75" customHeight="1">
      <c r="A11" s="5" t="s">
        <v>12</v>
      </c>
      <c r="B11" s="29" t="str">
        <f>IF('EN Com.Spec.'!B11=""," ",'EN Com.Spec.'!B11)</f>
        <v>(5.3</v>
      </c>
      <c r="C11" s="22" t="str">
        <f>'EN Com.Spec.'!C11:D11</f>
        <v>g)</v>
      </c>
      <c r="D11" s="37" t="str">
        <f>IF('EN Com.Spec.'!D11=""," ",'EN Com.Spec.'!D11)</f>
        <v> </v>
      </c>
      <c r="E11" s="23" t="str">
        <f>'EN Com.Spec.'!E11:F11</f>
        <v>g</v>
      </c>
    </row>
    <row r="12" spans="1:5" ht="18.75" customHeight="1">
      <c r="A12" s="5" t="s">
        <v>9</v>
      </c>
      <c r="B12" s="29">
        <f>IF('EN Com.Spec.'!B12=""," ",'EN Com.Spec.'!B12)</f>
        <v>3</v>
      </c>
      <c r="C12" s="22" t="str">
        <f>'EN Com.Spec.'!C12:D12</f>
        <v>g</v>
      </c>
      <c r="D12" s="37" t="str">
        <f>IF('EN Com.Spec.'!D12=""," ",'EN Com.Spec.'!D12)</f>
        <v> </v>
      </c>
      <c r="E12" s="23" t="str">
        <f>'EN Com.Spec.'!E12:F12</f>
        <v>g</v>
      </c>
    </row>
    <row r="13" spans="1:5" ht="18.75" customHeight="1">
      <c r="A13" s="5" t="s">
        <v>10</v>
      </c>
      <c r="B13" s="29" t="str">
        <f>IF('EN Com.Spec.'!B13=""," ",'EN Com.Spec.'!B13)</f>
        <v>(1.5</v>
      </c>
      <c r="C13" s="22" t="str">
        <f>'EN Com.Spec.'!C13:D13</f>
        <v>g)</v>
      </c>
      <c r="D13" s="37" t="str">
        <f>IF('EN Com.Spec.'!D13=""," ",'EN Com.Spec.'!D13)</f>
        <v> </v>
      </c>
      <c r="E13" s="23" t="str">
        <f>'EN Com.Spec.'!E13:F13</f>
        <v>g</v>
      </c>
    </row>
    <row r="14" spans="1:5" ht="18.75" customHeight="1">
      <c r="A14" s="5" t="s">
        <v>13</v>
      </c>
      <c r="B14" s="29" t="str">
        <f>IF('EN Com.Spec.'!B14=""," ",'EN Com.Spec.'!B14)</f>
        <v>0.1</v>
      </c>
      <c r="C14" s="22" t="str">
        <f>'EN Com.Spec.'!C14:D14</f>
        <v>g</v>
      </c>
      <c r="D14" s="37" t="str">
        <f>IF('EN Com.Spec.'!D14=""," ",'EN Com.Spec.'!D14)</f>
        <v> </v>
      </c>
      <c r="E14" s="23" t="str">
        <f>'EN Com.Spec.'!E14:F14</f>
        <v>g</v>
      </c>
    </row>
    <row r="15" spans="1:5" ht="18.75" customHeight="1">
      <c r="A15" s="5" t="s">
        <v>8</v>
      </c>
      <c r="B15" s="29" t="str">
        <f>IF('EN Com.Spec.'!B15=""," ",'EN Com.Spec.'!B15)</f>
        <v>0.8</v>
      </c>
      <c r="C15" s="22" t="str">
        <f>'EN Com.Spec.'!C15:D15</f>
        <v>g</v>
      </c>
      <c r="D15" s="37" t="str">
        <f>IF('EN Com.Spec.'!D15=""," ",'EN Com.Spec.'!D15)</f>
        <v> </v>
      </c>
      <c r="E15" s="23" t="str">
        <f>'EN Com.Spec.'!E15:F15</f>
        <v>g</v>
      </c>
    </row>
    <row r="16" spans="1:5" ht="18.75" customHeight="1" thickBot="1">
      <c r="A16" s="6" t="s">
        <v>254</v>
      </c>
      <c r="B16" s="29">
        <f>IF('EN Com.Spec.'!B16=""," ",'EN Com.Spec.'!B16)</f>
        <v>1</v>
      </c>
      <c r="C16" s="40" t="str">
        <f>'EN Com.Spec.'!C16:D16</f>
        <v>g</v>
      </c>
      <c r="D16" s="42" t="str">
        <f>IF('EN Com.Spec.'!D16=""," ",'EN Com.Spec.'!D16)</f>
        <v> </v>
      </c>
      <c r="E16" s="24" t="str">
        <f>'EN Com.Spec.'!E16:F16</f>
        <v>g</v>
      </c>
    </row>
    <row r="17" spans="1:5" ht="60" customHeight="1" thickBot="1">
      <c r="A17" s="7" t="s">
        <v>21</v>
      </c>
      <c r="B17" s="228"/>
      <c r="C17" s="229"/>
      <c r="D17" s="230"/>
      <c r="E17" s="231"/>
    </row>
    <row r="18" spans="1:5" ht="91.5" customHeight="1" thickBot="1">
      <c r="A18" s="8" t="s">
        <v>19</v>
      </c>
      <c r="B18" s="228"/>
      <c r="C18" s="229"/>
      <c r="D18" s="230"/>
      <c r="E18" s="231"/>
    </row>
    <row r="19" spans="1:5" ht="18.75" customHeight="1">
      <c r="A19" s="8" t="s">
        <v>20</v>
      </c>
      <c r="B19" s="232"/>
      <c r="C19" s="233"/>
      <c r="D19" s="233"/>
      <c r="E19" s="234"/>
    </row>
    <row r="20" spans="1:5" ht="18.75" customHeight="1">
      <c r="A20" s="9" t="s">
        <v>14</v>
      </c>
      <c r="B20" s="29" t="str">
        <f>IF('EN Com.Spec.'!B20=""," ",'EN Com.Spec.'!B20)</f>
        <v>&lt;10000 </v>
      </c>
      <c r="C20" s="225" t="s">
        <v>79</v>
      </c>
      <c r="D20" s="226"/>
      <c r="E20" s="227"/>
    </row>
    <row r="21" spans="1:5" ht="18.75" customHeight="1">
      <c r="A21" s="9" t="s">
        <v>18</v>
      </c>
      <c r="B21" s="29" t="str">
        <f>IF('EN Com.Spec.'!B21=""," ",'EN Com.Spec.'!B21)</f>
        <v>&lt;10</v>
      </c>
      <c r="C21" s="225" t="s">
        <v>79</v>
      </c>
      <c r="D21" s="226"/>
      <c r="E21" s="227"/>
    </row>
    <row r="22" spans="1:5" ht="18.75" customHeight="1">
      <c r="A22" s="34" t="s">
        <v>164</v>
      </c>
      <c r="B22" s="29" t="str">
        <f>IF('EN Com.Spec.'!B22=""," ",'EN Com.Spec.'!B22)</f>
        <v>&lt;10</v>
      </c>
      <c r="C22" s="225" t="s">
        <v>79</v>
      </c>
      <c r="D22" s="226"/>
      <c r="E22" s="227"/>
    </row>
    <row r="23" spans="1:5" ht="18" customHeight="1" thickBot="1">
      <c r="A23" s="9" t="s">
        <v>68</v>
      </c>
      <c r="B23" s="29" t="str">
        <f>IF('EN Com.Spec.'!B23=""," ",'EN Com.Spec.'!B23)</f>
        <v>&lt; 10</v>
      </c>
      <c r="C23" s="248" t="s">
        <v>79</v>
      </c>
      <c r="D23" s="249"/>
      <c r="E23" s="250"/>
    </row>
    <row r="24" spans="1:5" ht="18" customHeight="1" thickBot="1">
      <c r="A24" s="9"/>
      <c r="B24" s="29"/>
      <c r="C24" s="126"/>
      <c r="D24" s="127"/>
      <c r="E24" s="124"/>
    </row>
    <row r="25" spans="1:5" ht="18" customHeight="1">
      <c r="A25" s="7" t="s">
        <v>17</v>
      </c>
      <c r="B25" s="251"/>
      <c r="C25" s="252"/>
      <c r="D25" s="253"/>
      <c r="E25" s="254"/>
    </row>
    <row r="26" spans="1:5" ht="18" customHeight="1">
      <c r="A26" s="2" t="s">
        <v>72</v>
      </c>
      <c r="B26" s="29" t="str">
        <f>IF('EN Com.Spec.'!B26=""," ",'EN Com.Spec.'!B26)</f>
        <v> </v>
      </c>
      <c r="C26" s="223" t="str">
        <f>'EN Com.Spec.'!C26:E26</f>
        <v>%</v>
      </c>
      <c r="D26" s="223"/>
      <c r="E26" s="224"/>
    </row>
    <row r="27" spans="1:5" ht="18" customHeight="1">
      <c r="A27" s="2" t="s">
        <v>23</v>
      </c>
      <c r="B27" s="29" t="str">
        <f>IF('EN Com.Spec.'!B27=""," ",'EN Com.Spec.'!B27)</f>
        <v>0.90 - 1.30</v>
      </c>
      <c r="C27" s="223" t="str">
        <f>'EN Com.Spec.'!C27:E27</f>
        <v>%</v>
      </c>
      <c r="D27" s="223"/>
      <c r="E27" s="224"/>
    </row>
    <row r="28" spans="1:5" ht="18" customHeight="1">
      <c r="A28" s="2" t="s">
        <v>0</v>
      </c>
      <c r="B28" s="29" t="str">
        <f>IF('EN Com.Spec.'!B28=""," ",'EN Com.Spec.'!B28)</f>
        <v>3.45 - 3.75</v>
      </c>
      <c r="C28" s="223"/>
      <c r="D28" s="223"/>
      <c r="E28" s="224"/>
    </row>
    <row r="29" spans="1:5" ht="18.75" customHeight="1">
      <c r="A29" s="2" t="s">
        <v>73</v>
      </c>
      <c r="B29" s="29" t="str">
        <f>IF('EN Com.Spec.'!B29=""," ",'EN Com.Spec.'!B29)</f>
        <v> </v>
      </c>
      <c r="C29" s="223" t="str">
        <f>'EN Com.Spec.'!C29:E29</f>
        <v>°</v>
      </c>
      <c r="D29" s="223"/>
      <c r="E29" s="224"/>
    </row>
    <row r="30" spans="1:5" ht="18.75" customHeight="1" thickBot="1">
      <c r="A30" s="2" t="s">
        <v>142</v>
      </c>
      <c r="B30" s="29" t="str">
        <f>IF('EN Com.Spec.'!B30=""," ",'EN Com.Spec.'!B30)</f>
        <v>0.30 - 0.50</v>
      </c>
      <c r="C30" s="223" t="str">
        <f>'EN Com.Spec.'!C30:E30</f>
        <v>%</v>
      </c>
      <c r="D30" s="223"/>
      <c r="E30" s="224"/>
    </row>
    <row r="31" spans="1:5" ht="18.75" customHeight="1">
      <c r="A31" s="7" t="s">
        <v>24</v>
      </c>
      <c r="B31" s="28" t="str">
        <f>'EN Com.Spec.'!B31</f>
        <v>Halal:  </v>
      </c>
      <c r="C31" s="53" t="str">
        <f>IF('EN Com.Spec.'!C31="yes","ja",(IF('EN Com.Spec.'!C31="no","nee",(IF('EN Com.Spec.'!C31="yes/no"," ")))))</f>
        <v>ja</v>
      </c>
      <c r="D31" s="50" t="s">
        <v>81</v>
      </c>
      <c r="E31" s="55" t="str">
        <f>IF('EN Com.Spec.'!E31="yes","ja",(IF('EN Com.Spec.'!E31="no","nee",(IF('EN Com.Spec.'!E31="yes/no"," ")))))</f>
        <v>ja</v>
      </c>
    </row>
    <row r="32" spans="1:5" ht="18.75" customHeight="1">
      <c r="A32" s="11"/>
      <c r="B32" s="116" t="str">
        <f>'EN Com.Spec.'!B32</f>
        <v>Kosher parev: </v>
      </c>
      <c r="C32" s="117" t="str">
        <f>IF('EN Com.Spec.'!C32="yes","ja",(IF('EN Com.Spec.'!C32="no","nee",(IF('EN Com.Spec.'!C32="yes/no"," ")))))</f>
        <v>ja</v>
      </c>
      <c r="D32" s="118" t="s">
        <v>82</v>
      </c>
      <c r="E32" s="119" t="str">
        <f>IF('EN Com.Spec.'!E32="yes","ja",(IF('EN Com.Spec.'!E32="no","nee",(IF('EN Com.Spec.'!E32="yes/no"," ")))))</f>
        <v>nee</v>
      </c>
    </row>
    <row r="33" spans="1:5" ht="39" customHeight="1" thickBot="1">
      <c r="A33" s="11"/>
      <c r="B33" s="17"/>
      <c r="C33" s="54"/>
      <c r="D33" s="120" t="s">
        <v>167</v>
      </c>
      <c r="E33" s="119" t="str">
        <f>IF('EN Com.Spec.'!E33="yes","ja",(IF('EN Com.Spec.'!E33="no","nee",(IF('EN Com.Spec.'!E33="yes/no"," ")))))</f>
        <v>nee</v>
      </c>
    </row>
    <row r="34" spans="1:5" ht="36.75" customHeight="1" thickBot="1">
      <c r="A34" s="10" t="s">
        <v>28</v>
      </c>
      <c r="B34" s="181" t="s">
        <v>66</v>
      </c>
      <c r="C34" s="182"/>
      <c r="D34" s="179"/>
      <c r="E34" s="180"/>
    </row>
    <row r="35" spans="1:5" ht="65.25" customHeight="1" thickBot="1">
      <c r="A35" s="10" t="s">
        <v>25</v>
      </c>
      <c r="B35" s="181" t="s">
        <v>161</v>
      </c>
      <c r="C35" s="182"/>
      <c r="D35" s="179"/>
      <c r="E35" s="180"/>
    </row>
    <row r="36" spans="1:5" ht="36.75" customHeight="1" thickBot="1">
      <c r="A36" s="36" t="s">
        <v>26</v>
      </c>
      <c r="B36" s="38">
        <f>IF('EN Com.Spec.'!B36=""," ",'EN Com.Spec.'!B36)</f>
        <v>12</v>
      </c>
      <c r="C36" s="30" t="s">
        <v>93</v>
      </c>
      <c r="D36" s="39" t="str">
        <f>IF('EN Com.Spec.'!D36=""," ",'EN Com.Spec.'!D36)</f>
        <v> </v>
      </c>
      <c r="E36" s="16" t="s">
        <v>91</v>
      </c>
    </row>
    <row r="37" spans="1:5" ht="18.75" customHeight="1">
      <c r="A37" s="244" t="s">
        <v>22</v>
      </c>
      <c r="B37" s="35"/>
      <c r="C37" s="43" t="s">
        <v>55</v>
      </c>
      <c r="D37" s="43" t="s">
        <v>133</v>
      </c>
      <c r="E37" s="44" t="s">
        <v>59</v>
      </c>
    </row>
    <row r="38" spans="1:5" ht="36.75" customHeight="1">
      <c r="A38" s="245"/>
      <c r="B38" s="12" t="s">
        <v>56</v>
      </c>
      <c r="C38" s="104"/>
      <c r="D38" s="104"/>
      <c r="E38" s="99"/>
    </row>
    <row r="39" spans="1:5" ht="18.75" customHeight="1">
      <c r="A39" s="245"/>
      <c r="B39" s="12" t="s">
        <v>60</v>
      </c>
      <c r="C39" s="105" t="str">
        <f>IF('EN Com.Spec.'!C39=""," ",'EN Com.Spec.'!C39)</f>
        <v>91,2x91,2x118 mm</v>
      </c>
      <c r="D39" s="105" t="str">
        <f>IF('EN Com.Spec.'!D39=""," ",'EN Com.Spec.'!D39)</f>
        <v>185x370x121 mm</v>
      </c>
      <c r="E39" s="106" t="str">
        <f>IF('EN Com.Spec.'!E39=""," ",'EN Com.Spec.'!E39)</f>
        <v>120x100 / 120x80 kg</v>
      </c>
    </row>
    <row r="40" spans="1:5" ht="18.75" customHeight="1">
      <c r="A40" s="245"/>
      <c r="B40" s="12" t="s">
        <v>57</v>
      </c>
      <c r="C40" s="105" t="str">
        <f>IF('EN Com.Spec.'!C40=""," ",'EN Com.Spec.'!C40)</f>
        <v>225 g / 12 g</v>
      </c>
      <c r="D40" s="105" t="str">
        <f>IF('EN Com.Spec.'!D40=""," ",'EN Com.Spec.'!D40)</f>
        <v>60 g / 24 g</v>
      </c>
      <c r="E40" s="106" t="str">
        <f>IF('EN Com.Spec.'!E40=""," ",'EN Com.Spec.'!E40)</f>
        <v>30 kg / 27 kg</v>
      </c>
    </row>
    <row r="41" spans="1:5" ht="18.75" customHeight="1" thickBot="1">
      <c r="A41" s="246"/>
      <c r="B41" s="12" t="s">
        <v>64</v>
      </c>
      <c r="C41" s="102" t="str">
        <f>IF('EN Com.Spec.'!C41=""," ",'EN Com.Spec.'!C41)</f>
        <v> </v>
      </c>
      <c r="D41" s="102" t="str">
        <f>IF('EN Com.Spec.'!D41=""," ",'EN Com.Spec.'!D41)</f>
        <v> </v>
      </c>
      <c r="E41" s="103" t="str">
        <f>IF('EN Com.Spec.'!E41=""," ",'EN Com.Spec.'!E41)</f>
        <v> </v>
      </c>
    </row>
    <row r="42" spans="1:5" ht="18.75" customHeight="1" thickBot="1">
      <c r="A42" s="10" t="s">
        <v>16</v>
      </c>
      <c r="B42" s="13" t="s">
        <v>92</v>
      </c>
      <c r="C42" s="241" t="s">
        <v>160</v>
      </c>
      <c r="D42" s="242"/>
      <c r="E42" s="243"/>
    </row>
    <row r="43" spans="1:5" ht="18" thickBot="1">
      <c r="A43" s="10"/>
      <c r="B43" s="196" t="s">
        <v>78</v>
      </c>
      <c r="C43" s="239"/>
      <c r="D43" s="239"/>
      <c r="E43" s="240"/>
    </row>
  </sheetData>
  <sheetProtection/>
  <mergeCells count="26">
    <mergeCell ref="B1:C1"/>
    <mergeCell ref="C23:E23"/>
    <mergeCell ref="C26:E26"/>
    <mergeCell ref="C27:E27"/>
    <mergeCell ref="B7:E7"/>
    <mergeCell ref="B25:E25"/>
    <mergeCell ref="C20:E20"/>
    <mergeCell ref="C22:E22"/>
    <mergeCell ref="B2:E2"/>
    <mergeCell ref="B3:E3"/>
    <mergeCell ref="B43:E43"/>
    <mergeCell ref="C42:E42"/>
    <mergeCell ref="B34:E34"/>
    <mergeCell ref="B35:E35"/>
    <mergeCell ref="A37:A41"/>
    <mergeCell ref="C29:E29"/>
    <mergeCell ref="C30:E30"/>
    <mergeCell ref="C28:E28"/>
    <mergeCell ref="C21:E21"/>
    <mergeCell ref="B6:E6"/>
    <mergeCell ref="B18:E18"/>
    <mergeCell ref="B19:E19"/>
    <mergeCell ref="B4:E4"/>
    <mergeCell ref="B5:E5"/>
    <mergeCell ref="B8:C8"/>
    <mergeCell ref="B17:E17"/>
  </mergeCells>
  <printOptions/>
  <pageMargins left="0.7874015748031497" right="0.2362204724409449" top="0.7874015748031497" bottom="0.7874015748031497" header="0.5118110236220472" footer="0.5118110236220472"/>
  <pageSetup horizontalDpi="200" verticalDpi="200" orientation="portrait" paperSize="9" scale="58"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dimension ref="A1:E43"/>
  <sheetViews>
    <sheetView view="pageBreakPreview" zoomScale="75" zoomScaleNormal="75" zoomScaleSheetLayoutView="75" zoomScalePageLayoutView="0" workbookViewId="0" topLeftCell="A1">
      <selection activeCell="B4" sqref="B4:E4"/>
    </sheetView>
  </sheetViews>
  <sheetFormatPr defaultColWidth="9.140625" defaultRowHeight="12.75"/>
  <cols>
    <col min="1" max="1" width="46.140625" style="0" customWidth="1"/>
    <col min="2" max="3" width="23.7109375" style="0" customWidth="1"/>
    <col min="4" max="4" width="26.00390625" style="0" customWidth="1"/>
    <col min="5" max="5" width="23.7109375" style="0" customWidth="1"/>
  </cols>
  <sheetData>
    <row r="1" spans="2:5" ht="15" thickBot="1">
      <c r="B1" s="268"/>
      <c r="C1" s="268"/>
      <c r="D1" s="97" t="s">
        <v>100</v>
      </c>
      <c r="E1" s="51">
        <f>IF('EN Com.Spec.'!E1=""," ",'EN Com.Spec.'!E1)</f>
        <v>43012</v>
      </c>
    </row>
    <row r="2" spans="1:5" ht="66" customHeight="1" thickBot="1">
      <c r="A2" s="1"/>
      <c r="B2" s="278" t="s">
        <v>99</v>
      </c>
      <c r="C2" s="279"/>
      <c r="D2" s="280"/>
      <c r="E2" s="281"/>
    </row>
    <row r="3" spans="1:5" ht="18.75" customHeight="1" thickBot="1">
      <c r="A3" s="3" t="s">
        <v>94</v>
      </c>
      <c r="B3" s="173" t="s">
        <v>270</v>
      </c>
      <c r="C3" s="174"/>
      <c r="D3" s="175"/>
      <c r="E3" s="176"/>
    </row>
    <row r="4" spans="1:5" ht="37.5" customHeight="1" thickBot="1">
      <c r="A4" s="3" t="s">
        <v>95</v>
      </c>
      <c r="B4" s="235" t="str">
        <f>IF('EN Com.Spec.'!B4:E4=""," ",'EN Com.Spec.'!B4:E4)</f>
        <v>76006403 / 76006405 / 76006499 / 76006763 / 76007189 / 76008806 / 76009012 / 76011330 / 76011367</v>
      </c>
      <c r="C4" s="178"/>
      <c r="D4" s="179"/>
      <c r="E4" s="180"/>
    </row>
    <row r="5" spans="1:5" ht="18.75" customHeight="1" thickBot="1">
      <c r="A5" s="3" t="s">
        <v>96</v>
      </c>
      <c r="B5" s="269" t="str">
        <f>IF('EN Com.Spec.'!B5:E5=""," ",'EN Com.Spec.'!B5:E5)</f>
        <v>460 g - 480 ml</v>
      </c>
      <c r="C5" s="270"/>
      <c r="D5" s="271"/>
      <c r="E5" s="234"/>
    </row>
    <row r="6" spans="1:5" ht="51" customHeight="1" thickBot="1">
      <c r="A6" s="45" t="s">
        <v>97</v>
      </c>
      <c r="B6" s="189" t="s">
        <v>277</v>
      </c>
      <c r="C6" s="190"/>
      <c r="D6" s="191"/>
      <c r="E6" s="192"/>
    </row>
    <row r="7" spans="1:5" ht="51" customHeight="1" thickBot="1">
      <c r="A7" s="3" t="s">
        <v>98</v>
      </c>
      <c r="B7" s="272" t="s">
        <v>272</v>
      </c>
      <c r="C7" s="273"/>
      <c r="D7" s="274"/>
      <c r="E7" s="275"/>
    </row>
    <row r="8" spans="1:5" ht="18.75" customHeight="1">
      <c r="A8" s="4" t="s">
        <v>143</v>
      </c>
      <c r="B8" s="237" t="s">
        <v>149</v>
      </c>
      <c r="C8" s="238"/>
      <c r="D8" s="276" t="s">
        <v>144</v>
      </c>
      <c r="E8" s="277"/>
    </row>
    <row r="9" spans="1:5" ht="18.75" customHeight="1">
      <c r="A9" s="5" t="s">
        <v>145</v>
      </c>
      <c r="B9" s="46" t="str">
        <f>IF('EN Com.Spec.'!B9=""," ",'EN Com.Spec.'!B9)</f>
        <v>2650 / 644</v>
      </c>
      <c r="C9" s="22" t="s">
        <v>76</v>
      </c>
      <c r="D9" s="49" t="str">
        <f>IF('EN Com.Spec.'!D9=""," ",'EN Com.Spec.'!D9)</f>
        <v> </v>
      </c>
      <c r="E9" s="23" t="s">
        <v>76</v>
      </c>
    </row>
    <row r="10" spans="1:5" ht="18.75" customHeight="1">
      <c r="A10" s="5" t="s">
        <v>104</v>
      </c>
      <c r="B10" s="46">
        <f>IF('EN Com.Spec.'!B10=""," ",'EN Com.Spec.'!B10)</f>
        <v>70</v>
      </c>
      <c r="C10" s="22" t="s">
        <v>15</v>
      </c>
      <c r="D10" s="49" t="str">
        <f>IF('EN Com.Spec.'!D10=""," ",'EN Com.Spec.'!D10)</f>
        <v> </v>
      </c>
      <c r="E10" s="23" t="s">
        <v>15</v>
      </c>
    </row>
    <row r="11" spans="1:5" ht="18.75" customHeight="1">
      <c r="A11" s="5" t="s">
        <v>105</v>
      </c>
      <c r="B11" s="46" t="str">
        <f>IF('EN Com.Spec.'!B11=""," ",'EN Com.Spec.'!B11)</f>
        <v>(5.3</v>
      </c>
      <c r="C11" s="22" t="s">
        <v>15</v>
      </c>
      <c r="D11" s="49" t="str">
        <f>IF('EN Com.Spec.'!D11=""," ",'EN Com.Spec.'!D11)</f>
        <v> </v>
      </c>
      <c r="E11" s="23" t="s">
        <v>15</v>
      </c>
    </row>
    <row r="12" spans="1:5" ht="18.75" customHeight="1">
      <c r="A12" s="5" t="s">
        <v>102</v>
      </c>
      <c r="B12" s="46">
        <f>IF('EN Com.Spec.'!B12=""," ",'EN Com.Spec.'!B12)</f>
        <v>3</v>
      </c>
      <c r="C12" s="22" t="s">
        <v>15</v>
      </c>
      <c r="D12" s="49" t="str">
        <f>IF('EN Com.Spec.'!D12=""," ",'EN Com.Spec.'!D12)</f>
        <v> </v>
      </c>
      <c r="E12" s="23" t="s">
        <v>15</v>
      </c>
    </row>
    <row r="13" spans="1:5" ht="18.75" customHeight="1">
      <c r="A13" s="5" t="s">
        <v>103</v>
      </c>
      <c r="B13" s="46" t="str">
        <f>IF('EN Com.Spec.'!B13=""," ",'EN Com.Spec.'!B13)</f>
        <v>(1.5</v>
      </c>
      <c r="C13" s="22" t="s">
        <v>15</v>
      </c>
      <c r="D13" s="49" t="str">
        <f>IF('EN Com.Spec.'!D13=""," ",'EN Com.Spec.'!D13)</f>
        <v> </v>
      </c>
      <c r="E13" s="23" t="s">
        <v>15</v>
      </c>
    </row>
    <row r="14" spans="1:5" ht="18.75" customHeight="1">
      <c r="A14" s="5" t="s">
        <v>106</v>
      </c>
      <c r="B14" s="46" t="str">
        <f>IF('EN Com.Spec.'!B14=""," ",'EN Com.Spec.'!B14)</f>
        <v>0.1</v>
      </c>
      <c r="C14" s="22" t="s">
        <v>15</v>
      </c>
      <c r="D14" s="49" t="str">
        <f>IF('EN Com.Spec.'!D14=""," ",'EN Com.Spec.'!D14)</f>
        <v> </v>
      </c>
      <c r="E14" s="23" t="s">
        <v>15</v>
      </c>
    </row>
    <row r="15" spans="1:5" ht="18.75" customHeight="1">
      <c r="A15" s="5" t="s">
        <v>101</v>
      </c>
      <c r="B15" s="46" t="str">
        <f>IF('EN Com.Spec.'!B15=""," ",'EN Com.Spec.'!B15)</f>
        <v>0.8</v>
      </c>
      <c r="C15" s="22" t="s">
        <v>15</v>
      </c>
      <c r="D15" s="49" t="str">
        <f>IF('EN Com.Spec.'!D15=""," ",'EN Com.Spec.'!D15)</f>
        <v> </v>
      </c>
      <c r="E15" s="23" t="s">
        <v>15</v>
      </c>
    </row>
    <row r="16" spans="1:5" ht="18.75" customHeight="1" thickBot="1">
      <c r="A16" s="6" t="s">
        <v>114</v>
      </c>
      <c r="B16" s="46">
        <f>IF('EN Com.Spec.'!B16=""," ",'EN Com.Spec.'!B16)</f>
        <v>1</v>
      </c>
      <c r="C16" s="40" t="s">
        <v>15</v>
      </c>
      <c r="D16" s="91" t="str">
        <f>IF('EN Com.Spec.'!D16=""," ",'EN Com.Spec.'!D16)</f>
        <v> </v>
      </c>
      <c r="E16" s="24" t="s">
        <v>15</v>
      </c>
    </row>
    <row r="17" spans="1:5" ht="60" customHeight="1" thickBot="1">
      <c r="A17" s="7" t="s">
        <v>107</v>
      </c>
      <c r="B17" s="228"/>
      <c r="C17" s="229"/>
      <c r="D17" s="230"/>
      <c r="E17" s="231"/>
    </row>
    <row r="18" spans="1:5" ht="92.25" customHeight="1" thickBot="1">
      <c r="A18" s="8" t="s">
        <v>108</v>
      </c>
      <c r="B18" s="228"/>
      <c r="C18" s="229"/>
      <c r="D18" s="230"/>
      <c r="E18" s="231"/>
    </row>
    <row r="19" spans="1:5" ht="18.75" customHeight="1">
      <c r="A19" s="8" t="s">
        <v>109</v>
      </c>
      <c r="B19" s="232"/>
      <c r="C19" s="233"/>
      <c r="D19" s="233"/>
      <c r="E19" s="234"/>
    </row>
    <row r="20" spans="1:5" ht="18.75" customHeight="1">
      <c r="A20" s="31" t="s">
        <v>110</v>
      </c>
      <c r="B20" s="46" t="str">
        <f>IF('EN Com.Spec.'!B20=""," ",'EN Com.Spec.'!B20)</f>
        <v>&lt;10000 </v>
      </c>
      <c r="C20" s="282" t="s">
        <v>80</v>
      </c>
      <c r="D20" s="283"/>
      <c r="E20" s="284"/>
    </row>
    <row r="21" spans="1:5" ht="18.75" customHeight="1">
      <c r="A21" s="31" t="s">
        <v>111</v>
      </c>
      <c r="B21" s="46" t="str">
        <f>IF('EN Com.Spec.'!B21=""," ",'EN Com.Spec.'!B21)</f>
        <v>&lt;10</v>
      </c>
      <c r="C21" s="282" t="s">
        <v>80</v>
      </c>
      <c r="D21" s="283"/>
      <c r="E21" s="284"/>
    </row>
    <row r="22" spans="1:5" ht="18.75" customHeight="1">
      <c r="A22" s="34" t="s">
        <v>164</v>
      </c>
      <c r="B22" s="46" t="str">
        <f>IF('EN Com.Spec.'!B22=""," ",'EN Com.Spec.'!B22)</f>
        <v>&lt;10</v>
      </c>
      <c r="C22" s="285" t="s">
        <v>80</v>
      </c>
      <c r="D22" s="283"/>
      <c r="E22" s="284"/>
    </row>
    <row r="23" spans="1:5" ht="18" customHeight="1" thickBot="1">
      <c r="A23" s="32" t="s">
        <v>112</v>
      </c>
      <c r="B23" s="46" t="str">
        <f>IF('EN Com.Spec.'!B23=""," ",'EN Com.Spec.'!B23)</f>
        <v>&lt; 10</v>
      </c>
      <c r="C23" s="248" t="s">
        <v>80</v>
      </c>
      <c r="D23" s="249"/>
      <c r="E23" s="250"/>
    </row>
    <row r="24" spans="1:5" ht="18" customHeight="1" thickBot="1">
      <c r="A24" s="32"/>
      <c r="B24" s="46"/>
      <c r="C24" s="126"/>
      <c r="D24" s="127"/>
      <c r="E24" s="124"/>
    </row>
    <row r="25" spans="1:5" ht="18" customHeight="1">
      <c r="A25" s="7" t="s">
        <v>113</v>
      </c>
      <c r="B25" s="251"/>
      <c r="C25" s="252"/>
      <c r="D25" s="253"/>
      <c r="E25" s="254"/>
    </row>
    <row r="26" spans="1:5" ht="18" customHeight="1">
      <c r="A26" s="2" t="s">
        <v>151</v>
      </c>
      <c r="B26" s="46" t="str">
        <f>IF('EN Com.Spec.'!B26=""," ",'EN Com.Spec.'!B26)</f>
        <v> </v>
      </c>
      <c r="C26" s="223" t="str">
        <f>'EN Com.Spec.'!C26:E26</f>
        <v>%</v>
      </c>
      <c r="D26" s="263"/>
      <c r="E26" s="264"/>
    </row>
    <row r="27" spans="1:5" ht="18" customHeight="1">
      <c r="A27" s="2" t="s">
        <v>114</v>
      </c>
      <c r="B27" s="46" t="str">
        <f>IF('EN Com.Spec.'!B27=""," ",'EN Com.Spec.'!B27)</f>
        <v>0.90 - 1.30</v>
      </c>
      <c r="C27" s="223" t="str">
        <f>'EN Com.Spec.'!C27:E27</f>
        <v>%</v>
      </c>
      <c r="D27" s="263"/>
      <c r="E27" s="264"/>
    </row>
    <row r="28" spans="1:5" ht="18" customHeight="1">
      <c r="A28" s="2" t="s">
        <v>0</v>
      </c>
      <c r="B28" s="46" t="str">
        <f>IF('EN Com.Spec.'!B28=""," ",'EN Com.Spec.'!B28)</f>
        <v>3.45 - 3.75</v>
      </c>
      <c r="C28" s="223"/>
      <c r="D28" s="263"/>
      <c r="E28" s="264"/>
    </row>
    <row r="29" spans="1:5" ht="18.75" customHeight="1">
      <c r="A29" s="2" t="s">
        <v>73</v>
      </c>
      <c r="B29" s="46" t="str">
        <f>IF('EN Com.Spec.'!B29=""," ",'EN Com.Spec.'!B29)</f>
        <v> </v>
      </c>
      <c r="C29" s="223" t="str">
        <f>'EN Com.Spec.'!C29:E29</f>
        <v>°</v>
      </c>
      <c r="D29" s="263"/>
      <c r="E29" s="264"/>
    </row>
    <row r="30" spans="1:5" ht="18.75" customHeight="1" thickBot="1">
      <c r="A30" s="2" t="s">
        <v>140</v>
      </c>
      <c r="B30" s="46" t="str">
        <f>IF('EN Com.Spec.'!B30=""," ",'EN Com.Spec.'!B30)</f>
        <v>0.30 - 0.50</v>
      </c>
      <c r="C30" s="223" t="str">
        <f>'EN Com.Spec.'!C30:E30</f>
        <v>%</v>
      </c>
      <c r="D30" s="263"/>
      <c r="E30" s="264"/>
    </row>
    <row r="31" spans="1:5" ht="18.75" customHeight="1">
      <c r="A31" s="7" t="s">
        <v>150</v>
      </c>
      <c r="B31" s="19" t="s">
        <v>83</v>
      </c>
      <c r="C31" s="53" t="str">
        <f>IF('EN Com.Spec.'!C31="yes","Oui",(IF('EN Com.Spec.'!C31="no","Non",(IF('EN Com.Spec.'!C31="yes/no"," ")))))</f>
        <v>Oui</v>
      </c>
      <c r="D31" s="50" t="s">
        <v>124</v>
      </c>
      <c r="E31" s="55" t="str">
        <f>IF('EN Com.Spec.'!E31="yes","Oui",(IF('EN Com.Spec.'!E31="no","Non",(IF('EN Com.Spec.'!E31="yes/no"," ")))))</f>
        <v>Oui</v>
      </c>
    </row>
    <row r="32" spans="1:5" ht="18.75" customHeight="1">
      <c r="A32" s="11"/>
      <c r="B32" s="9" t="s">
        <v>257</v>
      </c>
      <c r="C32" s="113" t="str">
        <f>IF('EN Com.Spec.'!C32="yes","Oui",(IF('EN Com.Spec.'!C32="no","Non",(IF('EN Com.Spec.'!C32="yes/no"," ")))))</f>
        <v>Oui</v>
      </c>
      <c r="D32" s="121" t="s">
        <v>125</v>
      </c>
      <c r="E32" s="119" t="str">
        <f>IF('EN Com.Spec.'!E32="yes","Oui",(IF('EN Com.Spec.'!E32="no","Non",(IF('EN Com.Spec.'!E32="yes/no"," ")))))</f>
        <v>Non</v>
      </c>
    </row>
    <row r="33" spans="1:5" ht="37.5" customHeight="1" thickBot="1">
      <c r="A33" s="11"/>
      <c r="B33" s="18"/>
      <c r="C33" s="54"/>
      <c r="D33" s="120" t="s">
        <v>168</v>
      </c>
      <c r="E33" s="119" t="str">
        <f>IF('EN Com.Spec.'!E33="yes","Oui",(IF('EN Com.Spec.'!E33="no","Non",(IF('EN Com.Spec.'!E33="yes/no"," ")))))</f>
        <v>Non</v>
      </c>
    </row>
    <row r="34" spans="1:5" ht="36.75" customHeight="1" thickBot="1">
      <c r="A34" s="10" t="s">
        <v>115</v>
      </c>
      <c r="B34" s="181" t="s">
        <v>116</v>
      </c>
      <c r="C34" s="182"/>
      <c r="D34" s="179"/>
      <c r="E34" s="180"/>
    </row>
    <row r="35" spans="1:5" ht="93.75" customHeight="1" thickBot="1">
      <c r="A35" s="10" t="s">
        <v>117</v>
      </c>
      <c r="B35" s="259" t="s">
        <v>162</v>
      </c>
      <c r="C35" s="260"/>
      <c r="D35" s="261"/>
      <c r="E35" s="262"/>
    </row>
    <row r="36" spans="1:5" ht="36" customHeight="1" thickBot="1">
      <c r="A36" s="36" t="s">
        <v>118</v>
      </c>
      <c r="B36" s="123">
        <f>IF('EN Com.Spec.'!B36=""," ",'EN Com.Spec.'!B36)</f>
        <v>12</v>
      </c>
      <c r="C36" s="21" t="s">
        <v>137</v>
      </c>
      <c r="D36" s="47" t="str">
        <f>IF('EN Com.Spec.'!D36=""," ",'EN Com.Spec.'!D36)</f>
        <v> </v>
      </c>
      <c r="E36" s="27" t="s">
        <v>138</v>
      </c>
    </row>
    <row r="37" spans="1:5" ht="18.75" customHeight="1">
      <c r="A37" s="244" t="s">
        <v>119</v>
      </c>
      <c r="B37" s="48"/>
      <c r="C37" s="25" t="s">
        <v>136</v>
      </c>
      <c r="D37" s="25" t="s">
        <v>135</v>
      </c>
      <c r="E37" s="26" t="s">
        <v>134</v>
      </c>
    </row>
    <row r="38" spans="1:5" ht="36.75" customHeight="1">
      <c r="A38" s="245"/>
      <c r="B38" s="12" t="s">
        <v>121</v>
      </c>
      <c r="C38" s="98"/>
      <c r="D38" s="98"/>
      <c r="E38" s="99"/>
    </row>
    <row r="39" spans="1:5" ht="18.75" customHeight="1">
      <c r="A39" s="245"/>
      <c r="B39" s="12" t="s">
        <v>61</v>
      </c>
      <c r="C39" s="100" t="str">
        <f>IF('EN Com.Spec.'!C39=""," ",'EN Com.Spec.'!C39)</f>
        <v>91,2x91,2x118 mm</v>
      </c>
      <c r="D39" s="100" t="str">
        <f>IF('EN Com.Spec.'!D39=""," ",'EN Com.Spec.'!D39)</f>
        <v>185x370x121 mm</v>
      </c>
      <c r="E39" s="101" t="str">
        <f>IF('EN Com.Spec.'!E39=""," ",'EN Com.Spec.'!E39)</f>
        <v>120x100 / 120x80 kg</v>
      </c>
    </row>
    <row r="40" spans="1:5" ht="18.75" customHeight="1">
      <c r="A40" s="245"/>
      <c r="B40" s="12" t="s">
        <v>122</v>
      </c>
      <c r="C40" s="100" t="str">
        <f>IF('EN Com.Spec.'!C40=""," ",'EN Com.Spec.'!C40)</f>
        <v>225 g / 12 g</v>
      </c>
      <c r="D40" s="100" t="str">
        <f>IF('EN Com.Spec.'!D40=""," ",'EN Com.Spec.'!D40)</f>
        <v>60 g / 24 g</v>
      </c>
      <c r="E40" s="101" t="str">
        <f>IF('EN Com.Spec.'!E40=""," ",'EN Com.Spec.'!E40)</f>
        <v>30 kg / 27 kg</v>
      </c>
    </row>
    <row r="41" spans="1:5" ht="18.75" customHeight="1" thickBot="1">
      <c r="A41" s="246"/>
      <c r="B41" s="14" t="s">
        <v>123</v>
      </c>
      <c r="C41" s="102" t="str">
        <f>IF('EN Com.Spec.'!C41=""," ",'EN Com.Spec.'!C41)</f>
        <v> </v>
      </c>
      <c r="D41" s="102" t="str">
        <f>IF('EN Com.Spec.'!D41=""," ",'EN Com.Spec.'!D41)</f>
        <v> </v>
      </c>
      <c r="E41" s="103" t="str">
        <f>IF('EN Com.Spec.'!E41=""," ",'EN Com.Spec.'!E41)</f>
        <v> </v>
      </c>
    </row>
    <row r="42" spans="1:5" ht="18.75" customHeight="1" thickBot="1">
      <c r="A42" s="10" t="s">
        <v>120</v>
      </c>
      <c r="B42" s="20" t="s">
        <v>139</v>
      </c>
      <c r="C42" s="265"/>
      <c r="D42" s="266"/>
      <c r="E42" s="267"/>
    </row>
    <row r="43" spans="1:5" ht="18" thickBot="1">
      <c r="A43" s="10"/>
      <c r="B43" s="181" t="s">
        <v>146</v>
      </c>
      <c r="C43" s="182"/>
      <c r="D43" s="179"/>
      <c r="E43" s="180"/>
    </row>
  </sheetData>
  <sheetProtection/>
  <mergeCells count="27">
    <mergeCell ref="B6:E6"/>
    <mergeCell ref="C21:E21"/>
    <mergeCell ref="C22:E22"/>
    <mergeCell ref="B17:E17"/>
    <mergeCell ref="B18:E18"/>
    <mergeCell ref="B19:E19"/>
    <mergeCell ref="C20:E20"/>
    <mergeCell ref="C23:E23"/>
    <mergeCell ref="C27:E27"/>
    <mergeCell ref="B1:C1"/>
    <mergeCell ref="B5:E5"/>
    <mergeCell ref="B7:E7"/>
    <mergeCell ref="B8:C8"/>
    <mergeCell ref="D8:E8"/>
    <mergeCell ref="B2:E2"/>
    <mergeCell ref="B3:E3"/>
    <mergeCell ref="B4:E4"/>
    <mergeCell ref="B43:E43"/>
    <mergeCell ref="B34:E34"/>
    <mergeCell ref="B35:E35"/>
    <mergeCell ref="B25:E25"/>
    <mergeCell ref="C26:E26"/>
    <mergeCell ref="A37:A41"/>
    <mergeCell ref="C42:E42"/>
    <mergeCell ref="C28:E28"/>
    <mergeCell ref="C29:E29"/>
    <mergeCell ref="C30:E30"/>
  </mergeCells>
  <printOptions/>
  <pageMargins left="0.75" right="0.75" top="1" bottom="1" header="0.5" footer="0.5"/>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G53"/>
  <sheetViews>
    <sheetView zoomScalePageLayoutView="0" workbookViewId="0" topLeftCell="A1">
      <selection activeCell="D3" sqref="D3:G3"/>
    </sheetView>
  </sheetViews>
  <sheetFormatPr defaultColWidth="9.140625" defaultRowHeight="12.75"/>
  <cols>
    <col min="1" max="1" width="7.57421875" style="0" customWidth="1"/>
    <col min="2" max="2" width="10.28125" style="0" customWidth="1"/>
    <col min="3" max="3" width="51.7109375" style="0" customWidth="1"/>
    <col min="4" max="4" width="10.7109375" style="0" customWidth="1"/>
    <col min="6" max="6" width="11.421875" style="0" customWidth="1"/>
    <col min="7" max="7" width="11.7109375" style="0" customWidth="1"/>
  </cols>
  <sheetData>
    <row r="1" spans="1:7" ht="15" thickBot="1">
      <c r="A1" s="128"/>
      <c r="B1" s="165"/>
      <c r="C1" s="165" t="s">
        <v>131</v>
      </c>
      <c r="D1" s="166"/>
      <c r="E1" s="129"/>
      <c r="F1" s="129"/>
      <c r="G1" s="167">
        <f>IF('EN Com.Spec.'!E1=""," ",'EN Com.Spec.'!E1)</f>
        <v>43012</v>
      </c>
    </row>
    <row r="2" spans="1:7" ht="71.25" customHeight="1" thickBot="1">
      <c r="A2" s="128"/>
      <c r="B2" s="129"/>
      <c r="C2" s="301" t="s">
        <v>132</v>
      </c>
      <c r="D2" s="302"/>
      <c r="E2" s="302"/>
      <c r="F2" s="302"/>
      <c r="G2" s="303"/>
    </row>
    <row r="3" spans="1:7" ht="18.75" customHeight="1" thickBot="1">
      <c r="A3" s="286" t="s">
        <v>46</v>
      </c>
      <c r="B3" s="287"/>
      <c r="C3" s="304"/>
      <c r="D3" s="305" t="s">
        <v>263</v>
      </c>
      <c r="E3" s="306"/>
      <c r="F3" s="306"/>
      <c r="G3" s="307"/>
    </row>
    <row r="4" spans="1:7" ht="18" thickBot="1">
      <c r="A4" s="286" t="s">
        <v>1</v>
      </c>
      <c r="B4" s="287"/>
      <c r="C4" s="287"/>
      <c r="D4" s="305" t="s">
        <v>263</v>
      </c>
      <c r="E4" s="306"/>
      <c r="F4" s="306"/>
      <c r="G4" s="307"/>
    </row>
    <row r="5" spans="1:7" ht="18" thickBot="1">
      <c r="A5" s="286" t="s">
        <v>94</v>
      </c>
      <c r="B5" s="287"/>
      <c r="C5" s="287"/>
      <c r="D5" s="305" t="s">
        <v>263</v>
      </c>
      <c r="E5" s="306"/>
      <c r="F5" s="306"/>
      <c r="G5" s="307"/>
    </row>
    <row r="6" spans="1:7" ht="49.5" customHeight="1">
      <c r="A6" s="286" t="s">
        <v>128</v>
      </c>
      <c r="B6" s="287"/>
      <c r="C6" s="287"/>
      <c r="D6" s="288" t="s">
        <v>281</v>
      </c>
      <c r="E6" s="289"/>
      <c r="F6" s="289"/>
      <c r="G6" s="290"/>
    </row>
    <row r="7" spans="1:7" ht="18" customHeight="1">
      <c r="A7" s="291" t="s">
        <v>129</v>
      </c>
      <c r="B7" s="292"/>
      <c r="C7" s="292"/>
      <c r="D7" s="293" t="s">
        <v>265</v>
      </c>
      <c r="E7" s="294"/>
      <c r="F7" s="294"/>
      <c r="G7" s="295"/>
    </row>
    <row r="8" spans="1:7" ht="45" customHeight="1">
      <c r="A8" s="296" t="s">
        <v>130</v>
      </c>
      <c r="B8" s="297"/>
      <c r="C8" s="297"/>
      <c r="D8" s="298" t="s">
        <v>277</v>
      </c>
      <c r="E8" s="299"/>
      <c r="F8" s="299"/>
      <c r="G8" s="300"/>
    </row>
    <row r="9" spans="1:7" ht="17.25">
      <c r="A9" s="130"/>
      <c r="B9" s="131"/>
      <c r="C9" s="132" t="s">
        <v>127</v>
      </c>
      <c r="D9" s="1"/>
      <c r="E9" s="1"/>
      <c r="F9" s="1"/>
      <c r="G9" s="122"/>
    </row>
    <row r="10" spans="1:7" ht="52.5" customHeight="1">
      <c r="A10" s="133" t="s">
        <v>169</v>
      </c>
      <c r="B10" s="134" t="s">
        <v>170</v>
      </c>
      <c r="C10" s="134" t="s">
        <v>171</v>
      </c>
      <c r="D10" s="135" t="s">
        <v>172</v>
      </c>
      <c r="E10" s="134" t="s">
        <v>276</v>
      </c>
      <c r="F10" s="134" t="s">
        <v>173</v>
      </c>
      <c r="G10" s="136" t="s">
        <v>174</v>
      </c>
    </row>
    <row r="11" spans="1:7" ht="15.75" customHeight="1">
      <c r="A11" s="137"/>
      <c r="B11" s="138"/>
      <c r="C11" s="139" t="s">
        <v>175</v>
      </c>
      <c r="D11" s="140"/>
      <c r="E11" s="140"/>
      <c r="F11" s="140"/>
      <c r="G11" s="141"/>
    </row>
    <row r="12" spans="1:7" ht="15.75" customHeight="1">
      <c r="A12" s="142">
        <v>1.1</v>
      </c>
      <c r="B12" s="143" t="s">
        <v>176</v>
      </c>
      <c r="C12" s="143" t="s">
        <v>177</v>
      </c>
      <c r="D12" s="140" t="str">
        <f>IF(E12="","Z","")</f>
        <v>Z</v>
      </c>
      <c r="E12" s="140"/>
      <c r="F12" s="140"/>
      <c r="G12" s="141"/>
    </row>
    <row r="13" spans="1:7" ht="15.75" customHeight="1">
      <c r="A13" s="142">
        <v>1.2</v>
      </c>
      <c r="B13" s="143" t="s">
        <v>178</v>
      </c>
      <c r="C13" s="143" t="s">
        <v>179</v>
      </c>
      <c r="D13" s="140" t="str">
        <f aca="true" t="shared" si="0" ref="D13:D50">IF(E13="","Z","")</f>
        <v>Z</v>
      </c>
      <c r="E13" s="140"/>
      <c r="F13" s="140"/>
      <c r="G13" s="141"/>
    </row>
    <row r="14" spans="1:7" ht="15.75" customHeight="1">
      <c r="A14" s="142">
        <v>1.3</v>
      </c>
      <c r="B14" s="143" t="s">
        <v>180</v>
      </c>
      <c r="C14" s="143" t="s">
        <v>181</v>
      </c>
      <c r="D14" s="140" t="str">
        <f t="shared" si="0"/>
        <v>Z</v>
      </c>
      <c r="E14" s="140"/>
      <c r="F14" s="140"/>
      <c r="G14" s="141"/>
    </row>
    <row r="15" spans="1:7" ht="15.75" customHeight="1">
      <c r="A15" s="142">
        <v>1.4</v>
      </c>
      <c r="B15" s="143" t="s">
        <v>182</v>
      </c>
      <c r="C15" s="143" t="s">
        <v>183</v>
      </c>
      <c r="D15" s="140" t="str">
        <f t="shared" si="0"/>
        <v>Z</v>
      </c>
      <c r="E15" s="140"/>
      <c r="F15" s="140"/>
      <c r="G15" s="141"/>
    </row>
    <row r="16" spans="1:7" ht="15.75" customHeight="1">
      <c r="A16" s="142">
        <v>1.5</v>
      </c>
      <c r="B16" s="143" t="s">
        <v>184</v>
      </c>
      <c r="C16" s="143" t="s">
        <v>185</v>
      </c>
      <c r="D16" s="140" t="str">
        <f t="shared" si="0"/>
        <v>Z</v>
      </c>
      <c r="E16" s="140"/>
      <c r="F16" s="140"/>
      <c r="G16" s="141"/>
    </row>
    <row r="17" spans="1:7" ht="15.75" customHeight="1">
      <c r="A17" s="142">
        <v>1.6</v>
      </c>
      <c r="B17" s="143" t="s">
        <v>186</v>
      </c>
      <c r="C17" s="143" t="s">
        <v>187</v>
      </c>
      <c r="D17" s="140" t="str">
        <f t="shared" si="0"/>
        <v>Z</v>
      </c>
      <c r="E17" s="140"/>
      <c r="F17" s="140"/>
      <c r="G17" s="141"/>
    </row>
    <row r="18" spans="1:7" ht="15.75" customHeight="1">
      <c r="A18" s="144">
        <v>1</v>
      </c>
      <c r="B18" s="143" t="s">
        <v>188</v>
      </c>
      <c r="C18" s="145" t="s">
        <v>189</v>
      </c>
      <c r="D18" s="140" t="str">
        <f t="shared" si="0"/>
        <v>Z</v>
      </c>
      <c r="E18" s="140"/>
      <c r="F18" s="140"/>
      <c r="G18" s="141"/>
    </row>
    <row r="19" spans="1:7" ht="15.75" customHeight="1">
      <c r="A19" s="142">
        <v>2</v>
      </c>
      <c r="B19" s="143" t="s">
        <v>190</v>
      </c>
      <c r="C19" s="143" t="s">
        <v>191</v>
      </c>
      <c r="D19" s="140" t="str">
        <f t="shared" si="0"/>
        <v>Z</v>
      </c>
      <c r="E19" s="140"/>
      <c r="F19" s="140"/>
      <c r="G19" s="141"/>
    </row>
    <row r="20" spans="1:7" ht="15.75" customHeight="1">
      <c r="A20" s="142">
        <v>3</v>
      </c>
      <c r="B20" s="143" t="s">
        <v>192</v>
      </c>
      <c r="C20" s="143" t="s">
        <v>193</v>
      </c>
      <c r="D20" s="140">
        <f t="shared" si="0"/>
      </c>
      <c r="E20" s="140" t="s">
        <v>194</v>
      </c>
      <c r="F20" s="140"/>
      <c r="G20" s="141"/>
    </row>
    <row r="21" spans="1:7" ht="15.75" customHeight="1">
      <c r="A21" s="142">
        <v>4</v>
      </c>
      <c r="B21" s="143" t="s">
        <v>195</v>
      </c>
      <c r="C21" s="143" t="s">
        <v>196</v>
      </c>
      <c r="D21" s="140" t="str">
        <f t="shared" si="0"/>
        <v>Z</v>
      </c>
      <c r="E21" s="140"/>
      <c r="F21" s="140"/>
      <c r="G21" s="141"/>
    </row>
    <row r="22" spans="1:7" ht="15.75" customHeight="1">
      <c r="A22" s="142">
        <v>5</v>
      </c>
      <c r="B22" s="143" t="s">
        <v>197</v>
      </c>
      <c r="C22" s="143" t="s">
        <v>198</v>
      </c>
      <c r="D22" s="140" t="str">
        <f t="shared" si="0"/>
        <v>Z</v>
      </c>
      <c r="E22" s="140"/>
      <c r="F22" s="140"/>
      <c r="G22" s="141"/>
    </row>
    <row r="23" spans="1:7" ht="15.75" customHeight="1">
      <c r="A23" s="142">
        <v>6</v>
      </c>
      <c r="B23" s="143" t="s">
        <v>199</v>
      </c>
      <c r="C23" s="143" t="s">
        <v>200</v>
      </c>
      <c r="D23" s="140" t="str">
        <f t="shared" si="0"/>
        <v>Z</v>
      </c>
      <c r="E23" s="140"/>
      <c r="F23" s="140"/>
      <c r="G23" s="141"/>
    </row>
    <row r="24" spans="1:7" ht="15.75" customHeight="1">
      <c r="A24" s="142">
        <v>7</v>
      </c>
      <c r="B24" s="143" t="s">
        <v>201</v>
      </c>
      <c r="C24" s="143" t="s">
        <v>202</v>
      </c>
      <c r="D24" s="140" t="str">
        <f t="shared" si="0"/>
        <v>Z</v>
      </c>
      <c r="E24" s="140"/>
      <c r="F24" s="140"/>
      <c r="G24" s="141"/>
    </row>
    <row r="25" spans="1:7" ht="15.75" customHeight="1">
      <c r="A25" s="142">
        <v>8.1</v>
      </c>
      <c r="B25" s="143" t="s">
        <v>203</v>
      </c>
      <c r="C25" s="143" t="s">
        <v>204</v>
      </c>
      <c r="D25" s="140" t="str">
        <f t="shared" si="0"/>
        <v>Z</v>
      </c>
      <c r="E25" s="140"/>
      <c r="F25" s="140"/>
      <c r="G25" s="141"/>
    </row>
    <row r="26" spans="1:7" ht="15.75" customHeight="1">
      <c r="A26" s="142">
        <v>8.2</v>
      </c>
      <c r="B26" s="143" t="s">
        <v>205</v>
      </c>
      <c r="C26" s="143" t="s">
        <v>278</v>
      </c>
      <c r="D26" s="140" t="str">
        <f t="shared" si="0"/>
        <v>Z</v>
      </c>
      <c r="E26" s="140"/>
      <c r="F26" s="140"/>
      <c r="G26" s="141"/>
    </row>
    <row r="27" spans="1:7" ht="15.75" customHeight="1">
      <c r="A27" s="142">
        <v>8.3</v>
      </c>
      <c r="B27" s="143" t="s">
        <v>206</v>
      </c>
      <c r="C27" s="143" t="s">
        <v>207</v>
      </c>
      <c r="D27" s="140" t="str">
        <f t="shared" si="0"/>
        <v>Z</v>
      </c>
      <c r="E27" s="140"/>
      <c r="F27" s="140"/>
      <c r="G27" s="141"/>
    </row>
    <row r="28" spans="1:7" ht="15.75" customHeight="1">
      <c r="A28" s="142">
        <v>8.4</v>
      </c>
      <c r="B28" s="143" t="s">
        <v>208</v>
      </c>
      <c r="C28" s="143" t="s">
        <v>209</v>
      </c>
      <c r="D28" s="140" t="str">
        <f t="shared" si="0"/>
        <v>Z</v>
      </c>
      <c r="E28" s="140"/>
      <c r="F28" s="140"/>
      <c r="G28" s="141"/>
    </row>
    <row r="29" spans="1:7" ht="15.75" customHeight="1">
      <c r="A29" s="142">
        <v>8.5</v>
      </c>
      <c r="B29" s="143" t="s">
        <v>210</v>
      </c>
      <c r="C29" s="143" t="s">
        <v>211</v>
      </c>
      <c r="D29" s="140" t="str">
        <f t="shared" si="0"/>
        <v>Z</v>
      </c>
      <c r="E29" s="140"/>
      <c r="F29" s="140"/>
      <c r="G29" s="141"/>
    </row>
    <row r="30" spans="1:7" ht="15.75" customHeight="1">
      <c r="A30" s="142">
        <v>8.6</v>
      </c>
      <c r="B30" s="143" t="s">
        <v>212</v>
      </c>
      <c r="C30" s="143" t="s">
        <v>213</v>
      </c>
      <c r="D30" s="140" t="str">
        <f t="shared" si="0"/>
        <v>Z</v>
      </c>
      <c r="E30" s="140"/>
      <c r="F30" s="140"/>
      <c r="G30" s="141"/>
    </row>
    <row r="31" spans="1:7" ht="15.75" customHeight="1">
      <c r="A31" s="142">
        <v>8.7</v>
      </c>
      <c r="B31" s="143" t="s">
        <v>214</v>
      </c>
      <c r="C31" s="143" t="s">
        <v>215</v>
      </c>
      <c r="D31" s="140" t="str">
        <f t="shared" si="0"/>
        <v>Z</v>
      </c>
      <c r="E31" s="140"/>
      <c r="F31" s="140"/>
      <c r="G31" s="141"/>
    </row>
    <row r="32" spans="1:7" ht="15.75" customHeight="1">
      <c r="A32" s="142">
        <v>8.8</v>
      </c>
      <c r="B32" s="143" t="s">
        <v>216</v>
      </c>
      <c r="C32" s="146" t="s">
        <v>217</v>
      </c>
      <c r="D32" s="140" t="str">
        <f t="shared" si="0"/>
        <v>Z</v>
      </c>
      <c r="E32" s="140"/>
      <c r="F32" s="140"/>
      <c r="G32" s="141"/>
    </row>
    <row r="33" spans="1:7" ht="15.75" customHeight="1">
      <c r="A33" s="144">
        <v>8</v>
      </c>
      <c r="B33" s="143" t="s">
        <v>218</v>
      </c>
      <c r="C33" s="145" t="s">
        <v>219</v>
      </c>
      <c r="D33" s="140" t="str">
        <f t="shared" si="0"/>
        <v>Z</v>
      </c>
      <c r="E33" s="140"/>
      <c r="F33" s="140"/>
      <c r="G33" s="141"/>
    </row>
    <row r="34" spans="1:7" ht="15.75" customHeight="1">
      <c r="A34" s="142">
        <v>9</v>
      </c>
      <c r="B34" s="143" t="s">
        <v>220</v>
      </c>
      <c r="C34" s="143" t="s">
        <v>221</v>
      </c>
      <c r="D34" s="140" t="str">
        <f t="shared" si="0"/>
        <v>Z</v>
      </c>
      <c r="E34" s="147"/>
      <c r="F34" s="140"/>
      <c r="G34" s="141"/>
    </row>
    <row r="35" spans="1:7" ht="15.75" customHeight="1">
      <c r="A35" s="148">
        <v>10</v>
      </c>
      <c r="B35" s="143" t="s">
        <v>222</v>
      </c>
      <c r="C35" s="143" t="s">
        <v>223</v>
      </c>
      <c r="D35" s="140">
        <f t="shared" si="0"/>
      </c>
      <c r="E35" s="140" t="s">
        <v>194</v>
      </c>
      <c r="F35" s="140"/>
      <c r="G35" s="141"/>
    </row>
    <row r="36" spans="1:7" ht="15.75" customHeight="1">
      <c r="A36" s="148">
        <v>11</v>
      </c>
      <c r="B36" s="143" t="s">
        <v>224</v>
      </c>
      <c r="C36" s="143" t="s">
        <v>225</v>
      </c>
      <c r="D36" s="140" t="str">
        <f t="shared" si="0"/>
        <v>Z</v>
      </c>
      <c r="E36" s="140"/>
      <c r="F36" s="140"/>
      <c r="G36" s="141"/>
    </row>
    <row r="37" spans="1:7" ht="15.75" customHeight="1">
      <c r="A37" s="149">
        <v>12</v>
      </c>
      <c r="B37" s="150" t="s">
        <v>226</v>
      </c>
      <c r="C37" s="151" t="s">
        <v>227</v>
      </c>
      <c r="D37" s="140" t="str">
        <f t="shared" si="0"/>
        <v>Z</v>
      </c>
      <c r="E37" s="140"/>
      <c r="F37" s="140"/>
      <c r="G37" s="141"/>
    </row>
    <row r="38" spans="1:7" ht="15.75" customHeight="1">
      <c r="A38" s="148">
        <v>13</v>
      </c>
      <c r="B38" s="143" t="s">
        <v>228</v>
      </c>
      <c r="C38" s="143" t="s">
        <v>279</v>
      </c>
      <c r="D38" s="140" t="str">
        <f t="shared" si="0"/>
        <v>Z</v>
      </c>
      <c r="E38" s="140"/>
      <c r="F38" s="140"/>
      <c r="G38" s="141"/>
    </row>
    <row r="39" spans="1:7" ht="15.75" customHeight="1">
      <c r="A39" s="148">
        <v>14</v>
      </c>
      <c r="B39" s="143" t="s">
        <v>229</v>
      </c>
      <c r="C39" s="143" t="s">
        <v>230</v>
      </c>
      <c r="D39" s="140" t="str">
        <f t="shared" si="0"/>
        <v>Z</v>
      </c>
      <c r="E39" s="140"/>
      <c r="F39" s="140"/>
      <c r="G39" s="141"/>
    </row>
    <row r="40" spans="1:7" ht="15.75" customHeight="1">
      <c r="A40" s="137"/>
      <c r="B40" s="138"/>
      <c r="C40" s="139" t="s">
        <v>231</v>
      </c>
      <c r="D40" s="140" t="str">
        <f t="shared" si="0"/>
        <v>Z</v>
      </c>
      <c r="E40" s="140"/>
      <c r="F40" s="140"/>
      <c r="G40" s="141"/>
    </row>
    <row r="41" spans="1:7" ht="15.75" customHeight="1">
      <c r="A41" s="148">
        <v>20</v>
      </c>
      <c r="B41" s="143" t="s">
        <v>232</v>
      </c>
      <c r="C41" s="143" t="s">
        <v>233</v>
      </c>
      <c r="D41" s="140" t="str">
        <f t="shared" si="0"/>
        <v>Z</v>
      </c>
      <c r="E41" s="140"/>
      <c r="F41" s="140"/>
      <c r="G41" s="141"/>
    </row>
    <row r="42" spans="1:7" ht="15.75" customHeight="1">
      <c r="A42" s="148">
        <v>21</v>
      </c>
      <c r="B42" s="143" t="s">
        <v>234</v>
      </c>
      <c r="C42" s="143" t="s">
        <v>235</v>
      </c>
      <c r="D42" s="140" t="str">
        <f t="shared" si="0"/>
        <v>Z</v>
      </c>
      <c r="E42" s="140"/>
      <c r="F42" s="140"/>
      <c r="G42" s="141"/>
    </row>
    <row r="43" spans="1:7" ht="15.75" customHeight="1">
      <c r="A43" s="148">
        <v>22</v>
      </c>
      <c r="B43" s="143" t="s">
        <v>236</v>
      </c>
      <c r="C43" s="143" t="s">
        <v>280</v>
      </c>
      <c r="D43" s="140" t="str">
        <f t="shared" si="0"/>
        <v>Z</v>
      </c>
      <c r="E43" s="140"/>
      <c r="F43" s="140"/>
      <c r="G43" s="141"/>
    </row>
    <row r="44" spans="1:7" ht="15.75" customHeight="1">
      <c r="A44" s="148">
        <v>23</v>
      </c>
      <c r="B44" s="143" t="s">
        <v>237</v>
      </c>
      <c r="C44" s="143" t="s">
        <v>238</v>
      </c>
      <c r="D44" s="140" t="str">
        <f t="shared" si="0"/>
        <v>Z</v>
      </c>
      <c r="E44" s="140"/>
      <c r="F44" s="140"/>
      <c r="G44" s="141"/>
    </row>
    <row r="45" spans="1:7" ht="15.75" customHeight="1">
      <c r="A45" s="148">
        <v>24</v>
      </c>
      <c r="B45" s="143" t="s">
        <v>239</v>
      </c>
      <c r="C45" s="143" t="s">
        <v>240</v>
      </c>
      <c r="D45" s="140" t="str">
        <f t="shared" si="0"/>
        <v>Z</v>
      </c>
      <c r="E45" s="140"/>
      <c r="F45" s="140"/>
      <c r="G45" s="141"/>
    </row>
    <row r="46" spans="1:7" ht="15.75" customHeight="1">
      <c r="A46" s="148">
        <v>25</v>
      </c>
      <c r="B46" s="143" t="s">
        <v>241</v>
      </c>
      <c r="C46" s="143" t="s">
        <v>242</v>
      </c>
      <c r="D46" s="140" t="str">
        <f t="shared" si="0"/>
        <v>Z</v>
      </c>
      <c r="E46" s="140"/>
      <c r="F46" s="140"/>
      <c r="G46" s="141"/>
    </row>
    <row r="47" spans="1:7" ht="15.75" customHeight="1">
      <c r="A47" s="148">
        <v>26</v>
      </c>
      <c r="B47" s="143" t="s">
        <v>243</v>
      </c>
      <c r="C47" s="143" t="s">
        <v>244</v>
      </c>
      <c r="D47" s="140" t="str">
        <f t="shared" si="0"/>
        <v>Z</v>
      </c>
      <c r="E47" s="140"/>
      <c r="F47" s="140"/>
      <c r="G47" s="141"/>
    </row>
    <row r="48" spans="1:7" ht="15.75" customHeight="1">
      <c r="A48" s="148">
        <v>27</v>
      </c>
      <c r="B48" s="143" t="s">
        <v>245</v>
      </c>
      <c r="C48" s="143" t="s">
        <v>246</v>
      </c>
      <c r="D48" s="140" t="str">
        <f t="shared" si="0"/>
        <v>Z</v>
      </c>
      <c r="E48" s="140"/>
      <c r="F48" s="140"/>
      <c r="G48" s="141"/>
    </row>
    <row r="49" spans="1:7" ht="15.75" customHeight="1">
      <c r="A49" s="148">
        <v>28</v>
      </c>
      <c r="B49" s="143" t="s">
        <v>247</v>
      </c>
      <c r="C49" s="143" t="s">
        <v>248</v>
      </c>
      <c r="D49" s="140" t="str">
        <f t="shared" si="0"/>
        <v>Z</v>
      </c>
      <c r="E49" s="140"/>
      <c r="F49" s="140"/>
      <c r="G49" s="141"/>
    </row>
    <row r="50" spans="1:7" ht="15.75" customHeight="1" thickBot="1">
      <c r="A50" s="152">
        <v>29</v>
      </c>
      <c r="B50" s="153" t="s">
        <v>249</v>
      </c>
      <c r="C50" s="153" t="s">
        <v>250</v>
      </c>
      <c r="D50" s="154" t="str">
        <f t="shared" si="0"/>
        <v>Z</v>
      </c>
      <c r="E50" s="154"/>
      <c r="F50" s="155"/>
      <c r="G50" s="156"/>
    </row>
    <row r="51" spans="1:3" ht="12.75">
      <c r="A51" s="157" t="s">
        <v>251</v>
      </c>
      <c r="B51" s="157"/>
      <c r="C51" s="157"/>
    </row>
    <row r="52" spans="1:3" ht="12.75">
      <c r="A52" s="158" t="s">
        <v>252</v>
      </c>
      <c r="B52" s="157"/>
      <c r="C52" s="157"/>
    </row>
    <row r="53" spans="1:7" ht="12.75">
      <c r="A53" s="157" t="s">
        <v>253</v>
      </c>
      <c r="B53" s="158"/>
      <c r="C53" s="158"/>
      <c r="D53" s="159"/>
      <c r="E53" s="159"/>
      <c r="F53" s="159"/>
      <c r="G53" s="159"/>
    </row>
  </sheetData>
  <sheetProtection/>
  <mergeCells count="13">
    <mergeCell ref="C2:G2"/>
    <mergeCell ref="A3:C3"/>
    <mergeCell ref="D3:G3"/>
    <mergeCell ref="A4:C4"/>
    <mergeCell ref="D4:G4"/>
    <mergeCell ref="A5:C5"/>
    <mergeCell ref="D5:G5"/>
    <mergeCell ref="A6:C6"/>
    <mergeCell ref="D6:G6"/>
    <mergeCell ref="A7:C7"/>
    <mergeCell ref="D7:G7"/>
    <mergeCell ref="A8:C8"/>
    <mergeCell ref="D8:G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Bouwman, Wilma</cp:lastModifiedBy>
  <cp:lastPrinted>2007-04-24T11:22:28Z</cp:lastPrinted>
  <dcterms:created xsi:type="dcterms:W3CDTF">2002-12-09T15:53:24Z</dcterms:created>
  <dcterms:modified xsi:type="dcterms:W3CDTF">2017-10-04T14:06:11Z</dcterms:modified>
  <cp:category/>
  <cp:version/>
  <cp:contentType/>
  <cp:contentStatus/>
</cp:coreProperties>
</file>